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85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Sheet1!$A$1:$AC$69</definedName>
  </definedNames>
  <calcPr calcId="125725"/>
</workbook>
</file>

<file path=xl/calcChain.xml><?xml version="1.0" encoding="utf-8"?>
<calcChain xmlns="http://schemas.openxmlformats.org/spreadsheetml/2006/main">
  <c r="M7" i="2"/>
  <c r="N7" s="1"/>
  <c r="M6"/>
  <c r="N6" s="1"/>
  <c r="M5"/>
  <c r="N5" s="1"/>
  <c r="X51" i="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W50"/>
  <c r="U50"/>
  <c r="Q50"/>
  <c r="O50"/>
  <c r="M50"/>
  <c r="K50"/>
  <c r="I50"/>
  <c r="G50"/>
  <c r="E50"/>
  <c r="C50"/>
  <c r="S49"/>
  <c r="S50" s="1"/>
  <c r="Z46"/>
  <c r="Y46"/>
  <c r="Z45"/>
  <c r="Y45"/>
  <c r="AA45" s="1"/>
  <c r="AB45" s="1"/>
  <c r="Z44"/>
  <c r="Y44"/>
  <c r="AA44" s="1"/>
  <c r="AB44" s="1"/>
  <c r="Z43"/>
  <c r="Y43"/>
  <c r="AA43" s="1"/>
  <c r="AB43" s="1"/>
  <c r="Z42"/>
  <c r="Y42"/>
  <c r="AA42" s="1"/>
  <c r="AB42" s="1"/>
  <c r="Z41"/>
  <c r="Y41"/>
  <c r="AA41" s="1"/>
  <c r="AB41" s="1"/>
  <c r="Z40"/>
  <c r="Y40"/>
  <c r="AA40" s="1"/>
  <c r="AB40" s="1"/>
  <c r="Z39"/>
  <c r="Y39"/>
  <c r="AA39" s="1"/>
  <c r="AB39" s="1"/>
  <c r="Z38"/>
  <c r="Y38"/>
  <c r="AA38" s="1"/>
  <c r="AB38" s="1"/>
  <c r="Z37"/>
  <c r="Y37"/>
  <c r="AA37" s="1"/>
  <c r="AB37" s="1"/>
  <c r="Z36"/>
  <c r="Y36"/>
  <c r="AA36" s="1"/>
  <c r="AB36" s="1"/>
  <c r="Z33"/>
  <c r="Y33"/>
  <c r="AA33" s="1"/>
  <c r="AB33" s="1"/>
  <c r="Z32"/>
  <c r="Y32"/>
  <c r="AA32" s="1"/>
  <c r="AB32" s="1"/>
  <c r="Z31"/>
  <c r="Y31"/>
  <c r="AA31" s="1"/>
  <c r="AB31" s="1"/>
  <c r="Z30"/>
  <c r="Y30"/>
  <c r="AA30" s="1"/>
  <c r="AB30" s="1"/>
  <c r="Z29"/>
  <c r="Y29"/>
  <c r="AA29" s="1"/>
  <c r="AB29" s="1"/>
  <c r="Z28"/>
  <c r="Y28"/>
  <c r="AA28" s="1"/>
  <c r="AB28" s="1"/>
  <c r="Z27"/>
  <c r="Y27"/>
  <c r="AA27" s="1"/>
  <c r="AB27" s="1"/>
  <c r="Z26"/>
  <c r="Y26"/>
  <c r="AA26" s="1"/>
  <c r="AB26" s="1"/>
  <c r="Z25"/>
  <c r="Y25"/>
  <c r="AA25" s="1"/>
  <c r="AB25" s="1"/>
  <c r="Z24"/>
  <c r="Y24"/>
  <c r="AA24" s="1"/>
  <c r="AB24" s="1"/>
  <c r="Z23"/>
  <c r="Y23"/>
  <c r="AA23" s="1"/>
  <c r="AB23" s="1"/>
  <c r="Z22"/>
  <c r="Y22"/>
  <c r="AA22" s="1"/>
  <c r="AB22" s="1"/>
  <c r="Z21"/>
  <c r="Y21"/>
  <c r="AA21" s="1"/>
  <c r="AB21" s="1"/>
  <c r="Z20"/>
  <c r="Y20"/>
  <c r="AA20" s="1"/>
  <c r="AB20" s="1"/>
  <c r="Z19"/>
  <c r="Y19"/>
  <c r="AA19" s="1"/>
  <c r="AB19" s="1"/>
  <c r="Z18"/>
  <c r="Y18"/>
  <c r="AA18" s="1"/>
  <c r="AB18" s="1"/>
  <c r="Z17"/>
  <c r="Y17"/>
  <c r="AA17" s="1"/>
  <c r="AB17" s="1"/>
  <c r="Z16"/>
  <c r="Y16"/>
  <c r="AA16" s="1"/>
  <c r="AB16" s="1"/>
  <c r="Z15"/>
  <c r="Y15"/>
  <c r="AA15" s="1"/>
  <c r="AB15" s="1"/>
  <c r="Z14"/>
  <c r="Y14"/>
  <c r="AA14" s="1"/>
  <c r="AB14" s="1"/>
  <c r="Z13"/>
  <c r="Y13"/>
  <c r="AA13" s="1"/>
  <c r="AB13" s="1"/>
  <c r="Z12"/>
  <c r="Y12"/>
  <c r="AA12" s="1"/>
  <c r="AB12" s="1"/>
  <c r="Z11"/>
  <c r="Y11"/>
  <c r="AA11" s="1"/>
  <c r="AB11" s="1"/>
  <c r="Z10"/>
  <c r="Y10"/>
  <c r="AA10" s="1"/>
  <c r="AB10" s="1"/>
  <c r="Z9"/>
  <c r="Y9"/>
  <c r="AA9" s="1"/>
  <c r="AB9" s="1"/>
  <c r="Z8"/>
  <c r="Y8"/>
  <c r="AA8" s="1"/>
  <c r="AB8" s="1"/>
  <c r="Z7"/>
  <c r="Y7"/>
  <c r="AA7" s="1"/>
  <c r="AB7" s="1"/>
  <c r="Z6"/>
  <c r="Y6"/>
  <c r="AA6" s="1"/>
  <c r="AB6" s="1"/>
  <c r="AA46" l="1"/>
  <c r="AB46" s="1"/>
</calcChain>
</file>

<file path=xl/sharedStrings.xml><?xml version="1.0" encoding="utf-8"?>
<sst xmlns="http://schemas.openxmlformats.org/spreadsheetml/2006/main" count="229" uniqueCount="155">
  <si>
    <t>Reg No.</t>
  </si>
  <si>
    <t>Name</t>
  </si>
  <si>
    <t>2K6EN101</t>
  </si>
  <si>
    <t>2K6EN102</t>
  </si>
  <si>
    <t>2K6EN103</t>
  </si>
  <si>
    <t>2K6EN104</t>
  </si>
  <si>
    <t>2K6EN105</t>
  </si>
  <si>
    <t>2K6EN106</t>
  </si>
  <si>
    <t>2K6EN107</t>
  </si>
  <si>
    <t>2K6EN108</t>
  </si>
  <si>
    <t>2K6EN109</t>
  </si>
  <si>
    <t>2K6EN110P</t>
  </si>
  <si>
    <t>2K6EN111P</t>
  </si>
  <si>
    <t>Total</t>
  </si>
  <si>
    <t>%</t>
  </si>
  <si>
    <t xml:space="preserve">Failed </t>
  </si>
  <si>
    <t>Sess.  (50)</t>
  </si>
  <si>
    <t>Uni.  (100)</t>
  </si>
  <si>
    <t>Sess. (50)</t>
  </si>
  <si>
    <t>B4ENEE5301</t>
  </si>
  <si>
    <t>ADARSH C</t>
  </si>
  <si>
    <t>B4ENEE5302</t>
  </si>
  <si>
    <t>ADARSH P K</t>
  </si>
  <si>
    <t>B4ENEE5303</t>
  </si>
  <si>
    <t>ADITYA ANIL KUMAR</t>
  </si>
  <si>
    <t>B4ENEE5304</t>
  </si>
  <si>
    <t>AJITH ELDHO JOY</t>
  </si>
  <si>
    <t>B4ENEE5305</t>
  </si>
  <si>
    <t>AKHIL NARAYANAN</t>
  </si>
  <si>
    <t>B4ENEE5306</t>
  </si>
  <si>
    <t>AKSHAY SUNIL</t>
  </si>
  <si>
    <t>B4ENEE5307</t>
  </si>
  <si>
    <t>AMAL AUGUSTIN</t>
  </si>
  <si>
    <t>B4ENEE5308</t>
  </si>
  <si>
    <t>Amal Krishnan C</t>
  </si>
  <si>
    <t>B4ENEE5309</t>
  </si>
  <si>
    <t>ASHISH VIJAYAN</t>
  </si>
  <si>
    <t>B4ENEE5310</t>
  </si>
  <si>
    <t>ASWIN GEORGE</t>
  </si>
  <si>
    <t>B4ENEE5311</t>
  </si>
  <si>
    <t>DILRAJ</t>
  </si>
  <si>
    <t>B4ENEE5312</t>
  </si>
  <si>
    <t>GOKUL KRISHNAN T M</t>
  </si>
  <si>
    <t>B4ENEE5313</t>
  </si>
  <si>
    <t>JINTU VINCENT</t>
  </si>
  <si>
    <t>B4ENEE5314</t>
  </si>
  <si>
    <t>JITHIN VIDYA AJITH</t>
  </si>
  <si>
    <t>B4ENEE5315</t>
  </si>
  <si>
    <t>KIRAN A</t>
  </si>
  <si>
    <t>B4ENEE5316</t>
  </si>
  <si>
    <t>KOMMACHI MUBASHIR</t>
  </si>
  <si>
    <t>B4ENEE5317</t>
  </si>
  <si>
    <t>Mohammed Arshid</t>
  </si>
  <si>
    <t>B4ENEE5318</t>
  </si>
  <si>
    <t>Mohammed Zanhar</t>
  </si>
  <si>
    <t>B4ENEE5319</t>
  </si>
  <si>
    <t>Muhammed Anfas Ashraf</t>
  </si>
  <si>
    <t>B4ENEE5320</t>
  </si>
  <si>
    <t>MURSHID MUSTHAFA A T</t>
  </si>
  <si>
    <t>B4ENEE5321</t>
  </si>
  <si>
    <t>Rahul Sebastian Jerome</t>
  </si>
  <si>
    <t>B4ENEE5322</t>
  </si>
  <si>
    <t>Rahul Vadakkiniyil</t>
  </si>
  <si>
    <t>B4ENEE5323</t>
  </si>
  <si>
    <t>ROBIN KANATTU THOMAS</t>
  </si>
  <si>
    <t>B4ENEE5324</t>
  </si>
  <si>
    <t>SACHETH SANAL</t>
  </si>
  <si>
    <t>B4ENEE5325</t>
  </si>
  <si>
    <t>SHRAVAN RAMESH</t>
  </si>
  <si>
    <t>B4ENEE5326</t>
  </si>
  <si>
    <t>SIDHARTH KARIPPATH</t>
  </si>
  <si>
    <t>B4ENEE5327</t>
  </si>
  <si>
    <t>SIDHARTH PATTATHARI</t>
  </si>
  <si>
    <t>B4ENEE5328</t>
  </si>
  <si>
    <t>Sumith Sunil</t>
  </si>
  <si>
    <t>B4ENEE5329</t>
  </si>
  <si>
    <t>Vishnu KM</t>
  </si>
  <si>
    <t>B4ENEE5330</t>
  </si>
  <si>
    <t>Aiswarya K</t>
  </si>
  <si>
    <t>B4ENEE5331</t>
  </si>
  <si>
    <t>ANJU SURENDRAN P</t>
  </si>
  <si>
    <t>B4ENEE5332</t>
  </si>
  <si>
    <t>ANUJA M</t>
  </si>
  <si>
    <t>B4ENEE5333</t>
  </si>
  <si>
    <t>ATHIRA KRISHNAN</t>
  </si>
  <si>
    <t>B4ENEE5334</t>
  </si>
  <si>
    <t>JOSNY THOMAS</t>
  </si>
  <si>
    <t>B4ENEE5335</t>
  </si>
  <si>
    <t>K V AISHWARYA</t>
  </si>
  <si>
    <t>B4ENEE5336</t>
  </si>
  <si>
    <t>NEHA SURESH M P</t>
  </si>
  <si>
    <t>B4ENEE5337</t>
  </si>
  <si>
    <t>RAJITHA RAMESH</t>
  </si>
  <si>
    <t>B4ENEE5338</t>
  </si>
  <si>
    <t>ROSE MARIA MATHEW</t>
  </si>
  <si>
    <t>B4ENEE5339</t>
  </si>
  <si>
    <t>THEERTHA P A</t>
  </si>
  <si>
    <t>Students Registered</t>
  </si>
  <si>
    <t>Students Appeared</t>
  </si>
  <si>
    <t>Stdents Passed</t>
  </si>
  <si>
    <t>Pass %</t>
  </si>
  <si>
    <t>.</t>
  </si>
  <si>
    <t>2K6EN101: Engineering Mathematics I</t>
  </si>
  <si>
    <t>2K6EN102: Engineering Physics</t>
  </si>
  <si>
    <t>2K6EN103: Engineering Chemistry</t>
  </si>
  <si>
    <t>2K6EN104: Engineering Mechanics</t>
  </si>
  <si>
    <t>2K6EN105: Engineering Graphics</t>
  </si>
  <si>
    <t>2K6EN106: Basic Civil Engineering</t>
  </si>
  <si>
    <t>2K6EN107: Basic Mechanical Engineering</t>
  </si>
  <si>
    <t>2K6EN106: Basic Electrical Engineering</t>
  </si>
  <si>
    <t>2K6EN107: Basic Electronics and computer Engineering</t>
  </si>
  <si>
    <t>2K6EN106: Basic Engineering Laboratory</t>
  </si>
  <si>
    <t>2K6EN107: Basic Electrical &amp; Electronics Workshop</t>
  </si>
  <si>
    <t>DEPARTMENT OF ELECTRICAL AND ELECTRONICS ENGINEERING, VIMAL JYOTHI  ENGG. COLLEGE, CHEMPERI - 670 632</t>
  </si>
  <si>
    <t>RESULT ANALYSIS OF  1ST &amp; 2ND SEMESTER COMBINED B.TECH. DEGREE EXAMINATION,  APRIL 2015(2014-2018 BATCH)</t>
  </si>
  <si>
    <t>Total  (1450)</t>
  </si>
  <si>
    <t>Uni  (900)</t>
  </si>
  <si>
    <t>Sess (550)</t>
  </si>
  <si>
    <t>Examination Conducted on :</t>
  </si>
  <si>
    <t>Result Declared on :</t>
  </si>
  <si>
    <t>April 2015</t>
  </si>
  <si>
    <t>December 2015</t>
  </si>
  <si>
    <t xml:space="preserve">No. of students Registered </t>
  </si>
  <si>
    <t xml:space="preserve">No. of students Appeared </t>
  </si>
  <si>
    <t>Withheld Results</t>
  </si>
  <si>
    <t>No. of Students Passed :</t>
  </si>
  <si>
    <t>No. of Students Failed :</t>
  </si>
  <si>
    <t>Top 3 Students of The Semester:</t>
  </si>
  <si>
    <t>NAME</t>
  </si>
  <si>
    <t>Sess.    (550)</t>
  </si>
  <si>
    <t>Uni.    (900)</t>
  </si>
  <si>
    <t>Total             (1450)</t>
  </si>
  <si>
    <t>Subject with Code</t>
  </si>
  <si>
    <t>Name of the Staff member</t>
  </si>
  <si>
    <t>No. of Students Registered</t>
  </si>
  <si>
    <t>No. of students Appeared</t>
  </si>
  <si>
    <t>No. of students passed</t>
  </si>
  <si>
    <t xml:space="preserve">Class Average </t>
  </si>
  <si>
    <t>Topper</t>
  </si>
  <si>
    <t>Marks Secured (150)</t>
  </si>
  <si>
    <t>Sess.    (50)</t>
  </si>
  <si>
    <t>Uni.       (100)</t>
  </si>
  <si>
    <t>2K6EN101: Engineering Mathematics</t>
  </si>
  <si>
    <t>2K6EN108: Basic Electrical Engineering</t>
  </si>
  <si>
    <t>2K6EN111P: Basic Electrical Engineering</t>
  </si>
  <si>
    <t>2K6EN109: Basic Electronics and computer Engineering</t>
  </si>
  <si>
    <t>2K6EN110P: Basic Engineering Laboratory</t>
  </si>
  <si>
    <t>_</t>
  </si>
  <si>
    <t>THEERTHA P A, ASHISH VIJAYAN</t>
  </si>
  <si>
    <t>ASHISH VIJAYAN, ADARSH P K</t>
  </si>
  <si>
    <t>AKSHAY SUNIL, K V AISHWARYA</t>
  </si>
  <si>
    <t>NEHA SURESH</t>
  </si>
  <si>
    <t>SUMITH SUNIL</t>
  </si>
  <si>
    <t>THEERTHA P A, ATHIRA KRISHNAN, JOSNY THOMAS, K V AISHWARYA</t>
  </si>
  <si>
    <t>RESULT ANALYSIS OF 1ST &amp; 2ND SEMESTER COMBINED B.TECH DEGREE EXAMINATION, APRIL 2015 (2014-2018 Batch)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</si>
</sst>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6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b/>
      <sz val="10"/>
      <name val="Arial"/>
      <family val="2"/>
    </font>
    <font>
      <b/>
      <sz val="20"/>
      <name val="Times New Roman"/>
      <family val="1"/>
    </font>
    <font>
      <sz val="14"/>
      <color theme="1"/>
      <name val="Calibri"/>
      <family val="2"/>
      <scheme val="minor"/>
    </font>
    <font>
      <b/>
      <sz val="24"/>
      <name val="Arial"/>
      <family val="2"/>
    </font>
    <font>
      <b/>
      <u/>
      <sz val="24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4"/>
      <color indexed="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indexed="8"/>
      <name val="Times New Roman"/>
      <family val="1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wrapText="1"/>
    </xf>
    <xf numFmtId="0" fontId="6" fillId="2" borderId="8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15" fillId="0" borderId="2" xfId="2" applyFont="1" applyBorder="1" applyAlignment="1">
      <alignment horizontal="left" vertical="top" wrapText="1"/>
    </xf>
    <xf numFmtId="0" fontId="15" fillId="0" borderId="13" xfId="2" applyFont="1" applyBorder="1" applyAlignment="1">
      <alignment horizontal="left" vertical="top" wrapText="1"/>
    </xf>
    <xf numFmtId="0" fontId="15" fillId="0" borderId="3" xfId="2" applyFont="1" applyBorder="1" applyAlignment="1">
      <alignment horizontal="left" vertical="top" wrapText="1"/>
    </xf>
    <xf numFmtId="49" fontId="15" fillId="0" borderId="4" xfId="2" applyNumberFormat="1" applyFont="1" applyBorder="1" applyAlignment="1">
      <alignment horizontal="left" vertical="top" wrapText="1"/>
    </xf>
    <xf numFmtId="0" fontId="15" fillId="0" borderId="4" xfId="2" applyNumberFormat="1" applyFont="1" applyBorder="1" applyAlignment="1">
      <alignment horizontal="left" vertical="top" wrapText="1"/>
    </xf>
    <xf numFmtId="0" fontId="15" fillId="0" borderId="2" xfId="2" applyFont="1" applyBorder="1" applyAlignment="1">
      <alignment horizontal="left" vertical="top" wrapText="1"/>
    </xf>
    <xf numFmtId="0" fontId="15" fillId="0" borderId="13" xfId="2" applyFont="1" applyBorder="1" applyAlignment="1">
      <alignment horizontal="left" vertical="top" wrapText="1"/>
    </xf>
    <xf numFmtId="0" fontId="15" fillId="0" borderId="3" xfId="2" applyFont="1" applyBorder="1" applyAlignment="1">
      <alignment horizontal="left" vertical="top" wrapText="1"/>
    </xf>
    <xf numFmtId="0" fontId="15" fillId="0" borderId="4" xfId="2" applyFont="1" applyBorder="1" applyAlignment="1">
      <alignment horizontal="left" vertical="top" wrapText="1"/>
    </xf>
    <xf numFmtId="2" fontId="15" fillId="0" borderId="4" xfId="2" applyNumberFormat="1" applyFont="1" applyBorder="1" applyAlignment="1">
      <alignment horizontal="left" vertical="top" wrapText="1"/>
    </xf>
    <xf numFmtId="0" fontId="20" fillId="0" borderId="4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1" fontId="9" fillId="4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top"/>
    </xf>
    <xf numFmtId="0" fontId="9" fillId="0" borderId="2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top" wrapText="1"/>
    </xf>
    <xf numFmtId="0" fontId="21" fillId="0" borderId="4" xfId="2" applyFont="1" applyBorder="1" applyAlignment="1">
      <alignment horizontal="center" vertical="top" wrapText="1"/>
    </xf>
    <xf numFmtId="0" fontId="21" fillId="0" borderId="4" xfId="2" applyFont="1" applyBorder="1" applyAlignment="1">
      <alignment horizontal="center" vertical="top" textRotation="90" wrapText="1"/>
    </xf>
    <xf numFmtId="0" fontId="21" fillId="0" borderId="4" xfId="2" applyFont="1" applyBorder="1" applyAlignment="1">
      <alignment horizontal="center" vertical="top" textRotation="90" wrapText="1"/>
    </xf>
    <xf numFmtId="0" fontId="21" fillId="0" borderId="4" xfId="2" applyFont="1" applyBorder="1" applyAlignment="1">
      <alignment horizontal="center" vertical="center" textRotation="90" wrapText="1"/>
    </xf>
    <xf numFmtId="0" fontId="16" fillId="0" borderId="4" xfId="0" applyFont="1" applyBorder="1" applyAlignment="1">
      <alignment vertical="top" wrapText="1"/>
    </xf>
    <xf numFmtId="0" fontId="9" fillId="0" borderId="4" xfId="2" applyFont="1" applyBorder="1" applyAlignment="1">
      <alignment horizontal="center" vertical="top" wrapText="1"/>
    </xf>
    <xf numFmtId="0" fontId="0" fillId="0" borderId="4" xfId="0" applyBorder="1"/>
    <xf numFmtId="0" fontId="9" fillId="0" borderId="4" xfId="0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4" borderId="4" xfId="2" applyNumberFormat="1" applyFont="1" applyFill="1" applyBorder="1" applyAlignment="1">
      <alignment horizontal="center" vertical="top" wrapText="1"/>
    </xf>
    <xf numFmtId="0" fontId="23" fillId="0" borderId="4" xfId="0" applyFont="1" applyBorder="1" applyAlignment="1">
      <alignment horizontal="center"/>
    </xf>
    <xf numFmtId="0" fontId="24" fillId="0" borderId="2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23" fillId="0" borderId="4" xfId="0" applyNumberFormat="1" applyFont="1" applyBorder="1" applyAlignment="1">
      <alignment horizontal="center" vertical="center"/>
    </xf>
    <xf numFmtId="0" fontId="25" fillId="4" borderId="4" xfId="2" applyNumberFormat="1" applyFont="1" applyFill="1" applyBorder="1" applyAlignment="1">
      <alignment horizontal="center" vertical="center" wrapText="1"/>
    </xf>
    <xf numFmtId="0" fontId="26" fillId="0" borderId="4" xfId="2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</cellXfs>
  <cellStyles count="3">
    <cellStyle name="Normal" xfId="0" builtinId="0"/>
    <cellStyle name="Normal 2" xfId="2"/>
    <cellStyle name="Normal 4" xfId="1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5"/>
  <sheetViews>
    <sheetView tabSelected="1" view="pageBreakPreview" zoomScale="60" zoomScaleNormal="100" workbookViewId="0">
      <selection activeCell="AE5" sqref="AE5"/>
    </sheetView>
  </sheetViews>
  <sheetFormatPr defaultRowHeight="15"/>
  <cols>
    <col min="1" max="1" width="15" customWidth="1"/>
    <col min="2" max="2" width="32.7109375" customWidth="1"/>
    <col min="22" max="22" width="6" customWidth="1"/>
    <col min="24" max="24" width="4.5703125" customWidth="1"/>
  </cols>
  <sheetData>
    <row r="1" spans="1:30" ht="30" customHeight="1">
      <c r="A1" s="126" t="s">
        <v>113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30" ht="30" customHeight="1">
      <c r="A2" s="127" t="s">
        <v>114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0" ht="47.25" customHeight="1"/>
    <row r="4" spans="1:30" ht="22.5">
      <c r="A4" s="1" t="s">
        <v>0</v>
      </c>
      <c r="B4" s="2" t="s">
        <v>1</v>
      </c>
      <c r="C4" s="3" t="s">
        <v>2</v>
      </c>
      <c r="D4" s="4"/>
      <c r="E4" s="3" t="s">
        <v>3</v>
      </c>
      <c r="F4" s="4"/>
      <c r="G4" s="3" t="s">
        <v>4</v>
      </c>
      <c r="H4" s="4"/>
      <c r="I4" s="3" t="s">
        <v>5</v>
      </c>
      <c r="J4" s="4"/>
      <c r="K4" s="3" t="s">
        <v>6</v>
      </c>
      <c r="L4" s="4"/>
      <c r="M4" s="3" t="s">
        <v>7</v>
      </c>
      <c r="N4" s="4"/>
      <c r="O4" s="3" t="s">
        <v>8</v>
      </c>
      <c r="P4" s="4"/>
      <c r="Q4" s="3" t="s">
        <v>9</v>
      </c>
      <c r="R4" s="4"/>
      <c r="S4" s="3" t="s">
        <v>10</v>
      </c>
      <c r="T4" s="4"/>
      <c r="U4" s="3" t="s">
        <v>11</v>
      </c>
      <c r="V4" s="4"/>
      <c r="W4" s="3" t="s">
        <v>12</v>
      </c>
      <c r="X4" s="4"/>
      <c r="Y4" s="5" t="s">
        <v>13</v>
      </c>
      <c r="Z4" s="5"/>
      <c r="AA4" s="6" t="s">
        <v>115</v>
      </c>
      <c r="AB4" s="7" t="s">
        <v>14</v>
      </c>
      <c r="AC4" s="7" t="s">
        <v>15</v>
      </c>
    </row>
    <row r="5" spans="1:30" ht="37.5">
      <c r="A5" s="8"/>
      <c r="B5" s="9"/>
      <c r="C5" s="10" t="s">
        <v>16</v>
      </c>
      <c r="D5" s="10" t="s">
        <v>17</v>
      </c>
      <c r="E5" s="10" t="s">
        <v>16</v>
      </c>
      <c r="F5" s="10" t="s">
        <v>17</v>
      </c>
      <c r="G5" s="10" t="s">
        <v>16</v>
      </c>
      <c r="H5" s="10" t="s">
        <v>17</v>
      </c>
      <c r="I5" s="10" t="s">
        <v>16</v>
      </c>
      <c r="J5" s="10" t="s">
        <v>17</v>
      </c>
      <c r="K5" s="10" t="s">
        <v>18</v>
      </c>
      <c r="L5" s="10" t="s">
        <v>17</v>
      </c>
      <c r="M5" s="10" t="s">
        <v>18</v>
      </c>
      <c r="N5" s="10" t="s">
        <v>17</v>
      </c>
      <c r="O5" s="10" t="s">
        <v>18</v>
      </c>
      <c r="P5" s="10" t="s">
        <v>17</v>
      </c>
      <c r="Q5" s="10" t="s">
        <v>18</v>
      </c>
      <c r="R5" s="10" t="s">
        <v>17</v>
      </c>
      <c r="S5" s="10" t="s">
        <v>18</v>
      </c>
      <c r="T5" s="11" t="s">
        <v>17</v>
      </c>
      <c r="U5" s="11" t="s">
        <v>18</v>
      </c>
      <c r="V5" s="10" t="s">
        <v>17</v>
      </c>
      <c r="W5" s="11" t="s">
        <v>18</v>
      </c>
      <c r="X5" s="10" t="s">
        <v>17</v>
      </c>
      <c r="Y5" s="12" t="s">
        <v>117</v>
      </c>
      <c r="Z5" s="13" t="s">
        <v>116</v>
      </c>
      <c r="AA5" s="14"/>
      <c r="AB5" s="15"/>
      <c r="AC5" s="15"/>
    </row>
    <row r="6" spans="1:30" ht="20.25">
      <c r="A6" s="16" t="s">
        <v>19</v>
      </c>
      <c r="B6" s="17" t="s">
        <v>20</v>
      </c>
      <c r="C6" s="49">
        <v>38</v>
      </c>
      <c r="D6" s="50">
        <v>53</v>
      </c>
      <c r="E6" s="51">
        <v>40</v>
      </c>
      <c r="F6" s="52">
        <v>59</v>
      </c>
      <c r="G6" s="51">
        <v>41</v>
      </c>
      <c r="H6" s="52">
        <v>54</v>
      </c>
      <c r="I6" s="51">
        <v>37</v>
      </c>
      <c r="J6" s="52">
        <v>30</v>
      </c>
      <c r="K6" s="51">
        <v>39</v>
      </c>
      <c r="L6" s="52">
        <v>32</v>
      </c>
      <c r="M6" s="51">
        <v>37</v>
      </c>
      <c r="N6" s="52">
        <v>48</v>
      </c>
      <c r="O6" s="51">
        <v>40</v>
      </c>
      <c r="P6" s="52">
        <v>44</v>
      </c>
      <c r="Q6" s="51">
        <v>38</v>
      </c>
      <c r="R6" s="52">
        <v>35</v>
      </c>
      <c r="S6" s="49">
        <v>36</v>
      </c>
      <c r="T6" s="53">
        <v>52</v>
      </c>
      <c r="U6" s="49">
        <v>37</v>
      </c>
      <c r="V6" s="53"/>
      <c r="W6" s="49">
        <v>44</v>
      </c>
      <c r="X6" s="53"/>
      <c r="Y6" s="19">
        <f>SUM(C6,E6,G6,I6,K6,M6,O6,Q6,S6,U6,W6)</f>
        <v>427</v>
      </c>
      <c r="Z6" s="18">
        <f>SUM(D6,F6,H6,J6,L6,N6,P6,R6,T6,V6,X6)</f>
        <v>407</v>
      </c>
      <c r="AA6" s="20">
        <f t="shared" ref="AA6:AA33" si="0">SUM(Y6:Z6)</f>
        <v>834</v>
      </c>
      <c r="AB6" s="21">
        <f>AA6/1450*100</f>
        <v>57.517241379310349</v>
      </c>
      <c r="AC6" s="22">
        <v>3</v>
      </c>
    </row>
    <row r="7" spans="1:30" ht="20.25">
      <c r="A7" s="16" t="s">
        <v>21</v>
      </c>
      <c r="B7" s="17" t="s">
        <v>22</v>
      </c>
      <c r="C7" s="49">
        <v>45</v>
      </c>
      <c r="D7" s="50">
        <v>72</v>
      </c>
      <c r="E7" s="51">
        <v>44</v>
      </c>
      <c r="F7" s="52">
        <v>53</v>
      </c>
      <c r="G7" s="51">
        <v>42</v>
      </c>
      <c r="H7" s="52">
        <v>65</v>
      </c>
      <c r="I7" s="51">
        <v>41</v>
      </c>
      <c r="J7" s="52">
        <v>66</v>
      </c>
      <c r="K7" s="51">
        <v>49</v>
      </c>
      <c r="L7" s="52">
        <v>72</v>
      </c>
      <c r="M7" s="51">
        <v>40</v>
      </c>
      <c r="N7" s="52">
        <v>41</v>
      </c>
      <c r="O7" s="51">
        <v>42</v>
      </c>
      <c r="P7" s="52">
        <v>41</v>
      </c>
      <c r="Q7" s="51">
        <v>42</v>
      </c>
      <c r="R7" s="52">
        <v>52</v>
      </c>
      <c r="S7" s="49">
        <v>38</v>
      </c>
      <c r="T7" s="53">
        <v>45</v>
      </c>
      <c r="U7" s="49">
        <v>41</v>
      </c>
      <c r="V7" s="53"/>
      <c r="W7" s="49">
        <v>45</v>
      </c>
      <c r="X7" s="53"/>
      <c r="Y7" s="19">
        <f>SUM(C7,E7,G7,I7,K7,M7,O7,Q7,S7,U7,W7)</f>
        <v>469</v>
      </c>
      <c r="Z7" s="18">
        <f t="shared" ref="Z7:Z33" si="1">SUM(D7,F7,H7,J7,L7,N7,P7,R7,T7,V7,X7)</f>
        <v>507</v>
      </c>
      <c r="AA7" s="20">
        <f t="shared" si="0"/>
        <v>976</v>
      </c>
      <c r="AB7" s="21">
        <f t="shared" ref="AB7:AB33" si="2">AA7/1450*100</f>
        <v>67.310344827586206</v>
      </c>
      <c r="AC7" s="22">
        <v>0</v>
      </c>
    </row>
    <row r="8" spans="1:30" ht="20.25">
      <c r="A8" s="16" t="s">
        <v>23</v>
      </c>
      <c r="B8" s="17" t="s">
        <v>24</v>
      </c>
      <c r="C8" s="49">
        <v>31</v>
      </c>
      <c r="D8" s="50">
        <v>56</v>
      </c>
      <c r="E8" s="51">
        <v>33</v>
      </c>
      <c r="F8" s="52">
        <v>26</v>
      </c>
      <c r="G8" s="51">
        <v>37</v>
      </c>
      <c r="H8" s="52">
        <v>40</v>
      </c>
      <c r="I8" s="51">
        <v>35</v>
      </c>
      <c r="J8" s="52">
        <v>22</v>
      </c>
      <c r="K8" s="51">
        <v>27</v>
      </c>
      <c r="L8" s="52">
        <v>21</v>
      </c>
      <c r="M8" s="51">
        <v>35</v>
      </c>
      <c r="N8" s="52">
        <v>23</v>
      </c>
      <c r="O8" s="51">
        <v>30</v>
      </c>
      <c r="P8" s="52">
        <v>26</v>
      </c>
      <c r="Q8" s="51">
        <v>35</v>
      </c>
      <c r="R8" s="52">
        <v>10</v>
      </c>
      <c r="S8" s="49">
        <v>31</v>
      </c>
      <c r="T8" s="53">
        <v>11</v>
      </c>
      <c r="U8" s="49">
        <v>26</v>
      </c>
      <c r="V8" s="53"/>
      <c r="W8" s="49">
        <v>39</v>
      </c>
      <c r="X8" s="53"/>
      <c r="Y8" s="19">
        <f t="shared" ref="Y8:Y33" si="3">SUM(C8,E8,G8,I8,K8,M8,O8,Q8,S8,U8,W8)</f>
        <v>359</v>
      </c>
      <c r="Z8" s="18">
        <f t="shared" si="1"/>
        <v>235</v>
      </c>
      <c r="AA8" s="20">
        <f t="shared" si="0"/>
        <v>594</v>
      </c>
      <c r="AB8" s="21">
        <f t="shared" si="2"/>
        <v>40.96551724137931</v>
      </c>
      <c r="AC8" s="22">
        <v>7</v>
      </c>
    </row>
    <row r="9" spans="1:30" ht="20.25">
      <c r="A9" s="16" t="s">
        <v>25</v>
      </c>
      <c r="B9" s="17" t="s">
        <v>26</v>
      </c>
      <c r="C9" s="49">
        <v>36</v>
      </c>
      <c r="D9" s="50">
        <v>40</v>
      </c>
      <c r="E9" s="51">
        <v>37</v>
      </c>
      <c r="F9" s="52">
        <v>40</v>
      </c>
      <c r="G9" s="51">
        <v>40</v>
      </c>
      <c r="H9" s="52">
        <v>59</v>
      </c>
      <c r="I9" s="51">
        <v>38</v>
      </c>
      <c r="J9" s="52">
        <v>42</v>
      </c>
      <c r="K9" s="51">
        <v>42</v>
      </c>
      <c r="L9" s="52">
        <v>41</v>
      </c>
      <c r="M9" s="51">
        <v>40</v>
      </c>
      <c r="N9" s="52">
        <v>44</v>
      </c>
      <c r="O9" s="51">
        <v>37</v>
      </c>
      <c r="P9" s="52">
        <v>43</v>
      </c>
      <c r="Q9" s="51">
        <v>40</v>
      </c>
      <c r="R9" s="52">
        <v>44</v>
      </c>
      <c r="S9" s="49">
        <v>38</v>
      </c>
      <c r="T9" s="53">
        <v>40</v>
      </c>
      <c r="U9" s="49">
        <v>36</v>
      </c>
      <c r="V9" s="53"/>
      <c r="W9" s="49">
        <v>43</v>
      </c>
      <c r="X9" s="53"/>
      <c r="Y9" s="19">
        <f t="shared" si="3"/>
        <v>427</v>
      </c>
      <c r="Z9" s="18">
        <f t="shared" si="1"/>
        <v>393</v>
      </c>
      <c r="AA9" s="20">
        <f t="shared" si="0"/>
        <v>820</v>
      </c>
      <c r="AB9" s="21">
        <f t="shared" si="2"/>
        <v>56.551724137931039</v>
      </c>
      <c r="AC9" s="22">
        <v>0</v>
      </c>
    </row>
    <row r="10" spans="1:30" ht="20.25">
      <c r="A10" s="16" t="s">
        <v>27</v>
      </c>
      <c r="B10" s="17" t="s">
        <v>28</v>
      </c>
      <c r="C10" s="49">
        <v>35</v>
      </c>
      <c r="D10" s="50">
        <v>47</v>
      </c>
      <c r="E10" s="51">
        <v>35</v>
      </c>
      <c r="F10" s="52">
        <v>53</v>
      </c>
      <c r="G10" s="51">
        <v>37</v>
      </c>
      <c r="H10" s="52">
        <v>64</v>
      </c>
      <c r="I10" s="51">
        <v>38</v>
      </c>
      <c r="J10" s="52">
        <v>51</v>
      </c>
      <c r="K10" s="51">
        <v>39</v>
      </c>
      <c r="L10" s="52">
        <v>45</v>
      </c>
      <c r="M10" s="51">
        <v>35</v>
      </c>
      <c r="N10" s="52">
        <v>18</v>
      </c>
      <c r="O10" s="51">
        <v>35</v>
      </c>
      <c r="P10" s="52">
        <v>30</v>
      </c>
      <c r="Q10" s="51">
        <v>35</v>
      </c>
      <c r="R10" s="52">
        <v>42</v>
      </c>
      <c r="S10" s="49">
        <v>36</v>
      </c>
      <c r="T10" s="53">
        <v>40</v>
      </c>
      <c r="U10" s="49">
        <v>34</v>
      </c>
      <c r="V10" s="53"/>
      <c r="W10" s="49">
        <v>45</v>
      </c>
      <c r="X10" s="53"/>
      <c r="Y10" s="19">
        <f t="shared" si="3"/>
        <v>404</v>
      </c>
      <c r="Z10" s="18">
        <f t="shared" si="1"/>
        <v>390</v>
      </c>
      <c r="AA10" s="20">
        <f t="shared" si="0"/>
        <v>794</v>
      </c>
      <c r="AB10" s="21">
        <f t="shared" si="2"/>
        <v>54.758620689655167</v>
      </c>
      <c r="AC10" s="22">
        <v>2</v>
      </c>
    </row>
    <row r="11" spans="1:30" ht="20.25">
      <c r="A11" s="16" t="s">
        <v>29</v>
      </c>
      <c r="B11" s="17" t="s">
        <v>30</v>
      </c>
      <c r="C11" s="49">
        <v>47</v>
      </c>
      <c r="D11" s="50">
        <v>100</v>
      </c>
      <c r="E11" s="51">
        <v>46</v>
      </c>
      <c r="F11" s="52">
        <v>91</v>
      </c>
      <c r="G11" s="51">
        <v>48</v>
      </c>
      <c r="H11" s="50">
        <v>85</v>
      </c>
      <c r="I11" s="51">
        <v>43</v>
      </c>
      <c r="J11" s="52">
        <v>49</v>
      </c>
      <c r="K11" s="51">
        <v>45</v>
      </c>
      <c r="L11" s="52">
        <v>64</v>
      </c>
      <c r="M11" s="51">
        <v>48</v>
      </c>
      <c r="N11" s="52">
        <v>64</v>
      </c>
      <c r="O11" s="51">
        <v>47</v>
      </c>
      <c r="P11" s="52">
        <v>58</v>
      </c>
      <c r="Q11" s="51">
        <v>46</v>
      </c>
      <c r="R11" s="52">
        <v>57</v>
      </c>
      <c r="S11" s="49">
        <v>45</v>
      </c>
      <c r="T11" s="53">
        <v>52</v>
      </c>
      <c r="U11" s="49">
        <v>41</v>
      </c>
      <c r="V11" s="53"/>
      <c r="W11" s="49">
        <v>45</v>
      </c>
      <c r="X11" s="53"/>
      <c r="Y11" s="19">
        <f t="shared" si="3"/>
        <v>501</v>
      </c>
      <c r="Z11" s="18">
        <f t="shared" si="1"/>
        <v>620</v>
      </c>
      <c r="AA11" s="20">
        <f t="shared" si="0"/>
        <v>1121</v>
      </c>
      <c r="AB11" s="21">
        <f t="shared" si="2"/>
        <v>77.310344827586206</v>
      </c>
      <c r="AC11" s="22">
        <v>0</v>
      </c>
    </row>
    <row r="12" spans="1:30" ht="20.25">
      <c r="A12" s="16" t="s">
        <v>31</v>
      </c>
      <c r="B12" s="17" t="s">
        <v>32</v>
      </c>
      <c r="C12" s="49">
        <v>37</v>
      </c>
      <c r="D12" s="50">
        <v>51</v>
      </c>
      <c r="E12" s="51">
        <v>43</v>
      </c>
      <c r="F12" s="50">
        <v>55</v>
      </c>
      <c r="G12" s="51">
        <v>40</v>
      </c>
      <c r="H12" s="50">
        <v>58</v>
      </c>
      <c r="I12" s="51">
        <v>35</v>
      </c>
      <c r="J12" s="50">
        <v>24</v>
      </c>
      <c r="K12" s="51">
        <v>35</v>
      </c>
      <c r="L12" s="50">
        <v>50</v>
      </c>
      <c r="M12" s="51">
        <v>38</v>
      </c>
      <c r="N12" s="50">
        <v>46</v>
      </c>
      <c r="O12" s="51">
        <v>36</v>
      </c>
      <c r="P12" s="50">
        <v>40</v>
      </c>
      <c r="Q12" s="51">
        <v>37</v>
      </c>
      <c r="R12" s="50">
        <v>40</v>
      </c>
      <c r="S12" s="49">
        <v>35</v>
      </c>
      <c r="T12" s="53">
        <v>31</v>
      </c>
      <c r="U12" s="49">
        <v>37</v>
      </c>
      <c r="V12" s="53"/>
      <c r="W12" s="49">
        <v>43</v>
      </c>
      <c r="X12" s="53"/>
      <c r="Y12" s="19">
        <f t="shared" si="3"/>
        <v>416</v>
      </c>
      <c r="Z12" s="18">
        <f t="shared" si="1"/>
        <v>395</v>
      </c>
      <c r="AA12" s="20">
        <f t="shared" si="0"/>
        <v>811</v>
      </c>
      <c r="AB12" s="21">
        <f t="shared" si="2"/>
        <v>55.931034482758626</v>
      </c>
      <c r="AC12" s="22">
        <v>2</v>
      </c>
    </row>
    <row r="13" spans="1:30" ht="20.25">
      <c r="A13" s="16" t="s">
        <v>33</v>
      </c>
      <c r="B13" s="17" t="s">
        <v>34</v>
      </c>
      <c r="C13" s="49">
        <v>18</v>
      </c>
      <c r="D13" s="50">
        <v>6</v>
      </c>
      <c r="E13" s="51">
        <v>18</v>
      </c>
      <c r="F13" s="50">
        <v>14</v>
      </c>
      <c r="G13" s="51">
        <v>30</v>
      </c>
      <c r="H13" s="50">
        <v>32</v>
      </c>
      <c r="I13" s="51">
        <v>22</v>
      </c>
      <c r="J13" s="50">
        <v>7</v>
      </c>
      <c r="K13" s="51">
        <v>22</v>
      </c>
      <c r="L13" s="50">
        <v>23</v>
      </c>
      <c r="M13" s="51">
        <v>30</v>
      </c>
      <c r="N13" s="50">
        <v>4</v>
      </c>
      <c r="O13" s="51">
        <v>28</v>
      </c>
      <c r="P13" s="50">
        <v>8</v>
      </c>
      <c r="Q13" s="51">
        <v>30</v>
      </c>
      <c r="R13" s="50">
        <v>13</v>
      </c>
      <c r="S13" s="49">
        <v>26</v>
      </c>
      <c r="T13" s="53">
        <v>12</v>
      </c>
      <c r="U13" s="49">
        <v>30</v>
      </c>
      <c r="V13" s="53"/>
      <c r="W13" s="49">
        <v>39</v>
      </c>
      <c r="X13" s="53"/>
      <c r="Y13" s="19">
        <f t="shared" si="3"/>
        <v>293</v>
      </c>
      <c r="Z13" s="18">
        <f t="shared" si="1"/>
        <v>119</v>
      </c>
      <c r="AA13" s="20">
        <f t="shared" si="0"/>
        <v>412</v>
      </c>
      <c r="AB13" s="21">
        <f t="shared" si="2"/>
        <v>28.413793103448278</v>
      </c>
      <c r="AC13" s="22">
        <v>9</v>
      </c>
    </row>
    <row r="14" spans="1:30" ht="20.25">
      <c r="A14" s="16" t="s">
        <v>35</v>
      </c>
      <c r="B14" s="17" t="s">
        <v>36</v>
      </c>
      <c r="C14" s="49">
        <v>43</v>
      </c>
      <c r="D14" s="50">
        <v>65</v>
      </c>
      <c r="E14" s="51">
        <v>41</v>
      </c>
      <c r="F14" s="50">
        <v>73</v>
      </c>
      <c r="G14" s="51">
        <v>43</v>
      </c>
      <c r="H14" s="50">
        <v>63</v>
      </c>
      <c r="I14" s="51">
        <v>43</v>
      </c>
      <c r="J14" s="50">
        <v>77</v>
      </c>
      <c r="K14" s="51">
        <v>47</v>
      </c>
      <c r="L14" s="50">
        <v>74</v>
      </c>
      <c r="M14" s="51">
        <v>39</v>
      </c>
      <c r="N14" s="50">
        <v>48</v>
      </c>
      <c r="O14" s="51">
        <v>44</v>
      </c>
      <c r="P14" s="50">
        <v>62</v>
      </c>
      <c r="Q14" s="51">
        <v>44</v>
      </c>
      <c r="R14" s="50">
        <v>59</v>
      </c>
      <c r="S14" s="49">
        <v>39</v>
      </c>
      <c r="T14" s="53">
        <v>52</v>
      </c>
      <c r="U14" s="49">
        <v>42</v>
      </c>
      <c r="V14" s="53"/>
      <c r="W14" s="49">
        <v>47</v>
      </c>
      <c r="X14" s="53"/>
      <c r="Y14" s="19">
        <f t="shared" si="3"/>
        <v>472</v>
      </c>
      <c r="Z14" s="18">
        <f t="shared" si="1"/>
        <v>573</v>
      </c>
      <c r="AA14" s="20">
        <f t="shared" si="0"/>
        <v>1045</v>
      </c>
      <c r="AB14" s="21">
        <f t="shared" si="2"/>
        <v>72.068965517241381</v>
      </c>
      <c r="AC14" s="22">
        <v>0</v>
      </c>
    </row>
    <row r="15" spans="1:30" ht="20.25">
      <c r="A15" s="16" t="s">
        <v>37</v>
      </c>
      <c r="B15" s="17" t="s">
        <v>38</v>
      </c>
      <c r="C15" s="49">
        <v>30</v>
      </c>
      <c r="D15" s="50">
        <v>45</v>
      </c>
      <c r="E15" s="51">
        <v>42</v>
      </c>
      <c r="F15" s="50">
        <v>75</v>
      </c>
      <c r="G15" s="51">
        <v>43</v>
      </c>
      <c r="H15" s="50">
        <v>67</v>
      </c>
      <c r="I15" s="51">
        <v>38</v>
      </c>
      <c r="J15" s="50">
        <v>53</v>
      </c>
      <c r="K15" s="51">
        <v>44</v>
      </c>
      <c r="L15" s="50">
        <v>45</v>
      </c>
      <c r="M15" s="51">
        <v>40</v>
      </c>
      <c r="N15" s="50">
        <v>51</v>
      </c>
      <c r="O15" s="51">
        <v>42</v>
      </c>
      <c r="P15" s="50">
        <v>64</v>
      </c>
      <c r="Q15" s="51">
        <v>40</v>
      </c>
      <c r="R15" s="50">
        <v>62</v>
      </c>
      <c r="S15" s="49">
        <v>41</v>
      </c>
      <c r="T15" s="53">
        <v>45</v>
      </c>
      <c r="U15" s="49">
        <v>40</v>
      </c>
      <c r="V15" s="53"/>
      <c r="W15" s="49">
        <v>45</v>
      </c>
      <c r="X15" s="53"/>
      <c r="Y15" s="19">
        <f t="shared" si="3"/>
        <v>445</v>
      </c>
      <c r="Z15" s="18">
        <f t="shared" si="1"/>
        <v>507</v>
      </c>
      <c r="AA15" s="20">
        <f t="shared" si="0"/>
        <v>952</v>
      </c>
      <c r="AB15" s="21">
        <f t="shared" si="2"/>
        <v>65.65517241379311</v>
      </c>
      <c r="AC15" s="22">
        <v>0</v>
      </c>
    </row>
    <row r="16" spans="1:30" ht="20.25">
      <c r="A16" s="16" t="s">
        <v>39</v>
      </c>
      <c r="B16" s="17" t="s">
        <v>40</v>
      </c>
      <c r="C16" s="49">
        <v>39</v>
      </c>
      <c r="D16" s="50">
        <v>67</v>
      </c>
      <c r="E16" s="51">
        <v>37</v>
      </c>
      <c r="F16" s="50">
        <v>61</v>
      </c>
      <c r="G16" s="51">
        <v>39</v>
      </c>
      <c r="H16" s="50">
        <v>54</v>
      </c>
      <c r="I16" s="51">
        <v>37</v>
      </c>
      <c r="J16" s="50">
        <v>70</v>
      </c>
      <c r="K16" s="51">
        <v>38</v>
      </c>
      <c r="L16" s="50">
        <v>32</v>
      </c>
      <c r="M16" s="51">
        <v>37</v>
      </c>
      <c r="N16" s="50">
        <v>28</v>
      </c>
      <c r="O16" s="51">
        <v>38</v>
      </c>
      <c r="P16" s="50">
        <v>55</v>
      </c>
      <c r="Q16" s="51">
        <v>35</v>
      </c>
      <c r="R16" s="50">
        <v>42</v>
      </c>
      <c r="S16" s="49">
        <v>37</v>
      </c>
      <c r="T16" s="53">
        <v>28</v>
      </c>
      <c r="U16" s="49">
        <v>37</v>
      </c>
      <c r="V16" s="53"/>
      <c r="W16" s="49">
        <v>44</v>
      </c>
      <c r="X16" s="53"/>
      <c r="Y16" s="19">
        <f t="shared" si="3"/>
        <v>418</v>
      </c>
      <c r="Z16" s="18">
        <f t="shared" si="1"/>
        <v>437</v>
      </c>
      <c r="AA16" s="20">
        <f t="shared" si="0"/>
        <v>855</v>
      </c>
      <c r="AB16" s="21">
        <f t="shared" si="2"/>
        <v>58.965517241379303</v>
      </c>
      <c r="AC16" s="22">
        <v>3</v>
      </c>
    </row>
    <row r="17" spans="1:29" ht="20.25">
      <c r="A17" s="16" t="s">
        <v>41</v>
      </c>
      <c r="B17" s="17" t="s">
        <v>42</v>
      </c>
      <c r="C17" s="49">
        <v>38</v>
      </c>
      <c r="D17" s="50">
        <v>50</v>
      </c>
      <c r="E17" s="51">
        <v>37</v>
      </c>
      <c r="F17" s="50">
        <v>45</v>
      </c>
      <c r="G17" s="51">
        <v>36</v>
      </c>
      <c r="H17" s="50">
        <v>53</v>
      </c>
      <c r="I17" s="51">
        <v>39</v>
      </c>
      <c r="J17" s="50">
        <v>50</v>
      </c>
      <c r="K17" s="51">
        <v>41</v>
      </c>
      <c r="L17" s="50">
        <v>70</v>
      </c>
      <c r="M17" s="51">
        <v>38</v>
      </c>
      <c r="N17" s="50">
        <v>40</v>
      </c>
      <c r="O17" s="51">
        <v>39</v>
      </c>
      <c r="P17" s="50">
        <v>42</v>
      </c>
      <c r="Q17" s="51">
        <v>38</v>
      </c>
      <c r="R17" s="50">
        <v>52</v>
      </c>
      <c r="S17" s="49">
        <v>38</v>
      </c>
      <c r="T17" s="53">
        <v>41</v>
      </c>
      <c r="U17" s="49">
        <v>37</v>
      </c>
      <c r="V17" s="53"/>
      <c r="W17" s="49">
        <v>45</v>
      </c>
      <c r="X17" s="53"/>
      <c r="Y17" s="19">
        <f t="shared" si="3"/>
        <v>426</v>
      </c>
      <c r="Z17" s="18">
        <f t="shared" si="1"/>
        <v>443</v>
      </c>
      <c r="AA17" s="20">
        <f t="shared" si="0"/>
        <v>869</v>
      </c>
      <c r="AB17" s="21">
        <f t="shared" si="2"/>
        <v>59.931034482758619</v>
      </c>
      <c r="AC17" s="22">
        <v>0</v>
      </c>
    </row>
    <row r="18" spans="1:29" ht="20.25">
      <c r="A18" s="16" t="s">
        <v>43</v>
      </c>
      <c r="B18" s="17" t="s">
        <v>44</v>
      </c>
      <c r="C18" s="49">
        <v>45</v>
      </c>
      <c r="D18" s="50">
        <v>65</v>
      </c>
      <c r="E18" s="51">
        <v>40</v>
      </c>
      <c r="F18" s="50">
        <v>74</v>
      </c>
      <c r="G18" s="51">
        <v>42</v>
      </c>
      <c r="H18" s="50">
        <v>60</v>
      </c>
      <c r="I18" s="51">
        <v>44</v>
      </c>
      <c r="J18" s="50">
        <v>62</v>
      </c>
      <c r="K18" s="51">
        <v>48</v>
      </c>
      <c r="L18" s="50">
        <v>67</v>
      </c>
      <c r="M18" s="51">
        <v>41</v>
      </c>
      <c r="N18" s="50">
        <v>56</v>
      </c>
      <c r="O18" s="51">
        <v>42</v>
      </c>
      <c r="P18" s="50">
        <v>61</v>
      </c>
      <c r="Q18" s="51">
        <v>45</v>
      </c>
      <c r="R18" s="50">
        <v>54</v>
      </c>
      <c r="S18" s="49">
        <v>44</v>
      </c>
      <c r="T18" s="53">
        <v>45</v>
      </c>
      <c r="U18" s="49">
        <v>42</v>
      </c>
      <c r="V18" s="53"/>
      <c r="W18" s="49">
        <v>47</v>
      </c>
      <c r="X18" s="53"/>
      <c r="Y18" s="19">
        <f t="shared" si="3"/>
        <v>480</v>
      </c>
      <c r="Z18" s="18">
        <f t="shared" si="1"/>
        <v>544</v>
      </c>
      <c r="AA18" s="20">
        <f t="shared" si="0"/>
        <v>1024</v>
      </c>
      <c r="AB18" s="21">
        <f t="shared" si="2"/>
        <v>70.620689655172413</v>
      </c>
      <c r="AC18" s="22">
        <v>0</v>
      </c>
    </row>
    <row r="19" spans="1:29" ht="20.25">
      <c r="A19" s="16" t="s">
        <v>45</v>
      </c>
      <c r="B19" s="17" t="s">
        <v>46</v>
      </c>
      <c r="C19" s="49">
        <v>41</v>
      </c>
      <c r="D19" s="50">
        <v>45</v>
      </c>
      <c r="E19" s="51">
        <v>38</v>
      </c>
      <c r="F19" s="50">
        <v>42</v>
      </c>
      <c r="G19" s="51">
        <v>40</v>
      </c>
      <c r="H19" s="50">
        <v>57</v>
      </c>
      <c r="I19" s="51">
        <v>44</v>
      </c>
      <c r="J19" s="50">
        <v>53</v>
      </c>
      <c r="K19" s="51">
        <v>44</v>
      </c>
      <c r="L19" s="50">
        <v>48</v>
      </c>
      <c r="M19" s="51">
        <v>41</v>
      </c>
      <c r="N19" s="50">
        <v>44</v>
      </c>
      <c r="O19" s="51">
        <v>42</v>
      </c>
      <c r="P19" s="50">
        <v>41</v>
      </c>
      <c r="Q19" s="51">
        <v>39</v>
      </c>
      <c r="R19" s="50">
        <v>40</v>
      </c>
      <c r="S19" s="49">
        <v>39</v>
      </c>
      <c r="T19" s="53">
        <v>42</v>
      </c>
      <c r="U19" s="49">
        <v>30</v>
      </c>
      <c r="V19" s="53"/>
      <c r="W19" s="49">
        <v>47</v>
      </c>
      <c r="X19" s="53"/>
      <c r="Y19" s="19">
        <f t="shared" si="3"/>
        <v>445</v>
      </c>
      <c r="Z19" s="18">
        <f t="shared" si="1"/>
        <v>412</v>
      </c>
      <c r="AA19" s="20">
        <f t="shared" si="0"/>
        <v>857</v>
      </c>
      <c r="AB19" s="21">
        <f t="shared" si="2"/>
        <v>59.103448275862071</v>
      </c>
      <c r="AC19" s="22">
        <v>0</v>
      </c>
    </row>
    <row r="20" spans="1:29" ht="20.25">
      <c r="A20" s="16" t="s">
        <v>47</v>
      </c>
      <c r="B20" s="17" t="s">
        <v>48</v>
      </c>
      <c r="C20" s="49">
        <v>35</v>
      </c>
      <c r="D20" s="50">
        <v>52</v>
      </c>
      <c r="E20" s="51">
        <v>37</v>
      </c>
      <c r="F20" s="50">
        <v>41</v>
      </c>
      <c r="G20" s="51">
        <v>36</v>
      </c>
      <c r="H20" s="50">
        <v>40</v>
      </c>
      <c r="I20" s="51">
        <v>35</v>
      </c>
      <c r="J20" s="50">
        <v>19</v>
      </c>
      <c r="K20" s="51">
        <v>38</v>
      </c>
      <c r="L20" s="50">
        <v>40</v>
      </c>
      <c r="M20" s="51">
        <v>35</v>
      </c>
      <c r="N20" s="50">
        <v>24</v>
      </c>
      <c r="O20" s="51">
        <v>33</v>
      </c>
      <c r="P20" s="50">
        <v>43</v>
      </c>
      <c r="Q20" s="51">
        <v>32</v>
      </c>
      <c r="R20" s="50">
        <v>25</v>
      </c>
      <c r="S20" s="49">
        <v>35</v>
      </c>
      <c r="T20" s="53">
        <v>13</v>
      </c>
      <c r="U20" s="49">
        <v>33</v>
      </c>
      <c r="V20" s="53"/>
      <c r="W20" s="49">
        <v>43</v>
      </c>
      <c r="X20" s="53"/>
      <c r="Y20" s="19">
        <f t="shared" si="3"/>
        <v>392</v>
      </c>
      <c r="Z20" s="18">
        <f t="shared" si="1"/>
        <v>297</v>
      </c>
      <c r="AA20" s="20">
        <f t="shared" si="0"/>
        <v>689</v>
      </c>
      <c r="AB20" s="21">
        <f t="shared" si="2"/>
        <v>47.517241379310342</v>
      </c>
      <c r="AC20" s="22">
        <v>4</v>
      </c>
    </row>
    <row r="21" spans="1:29" ht="20.25">
      <c r="A21" s="16" t="s">
        <v>49</v>
      </c>
      <c r="B21" s="17" t="s">
        <v>50</v>
      </c>
      <c r="C21" s="49">
        <v>42</v>
      </c>
      <c r="D21" s="50">
        <v>45</v>
      </c>
      <c r="E21" s="51">
        <v>43</v>
      </c>
      <c r="F21" s="50">
        <v>57</v>
      </c>
      <c r="G21" s="51">
        <v>41</v>
      </c>
      <c r="H21" s="50">
        <v>57</v>
      </c>
      <c r="I21" s="51">
        <v>43</v>
      </c>
      <c r="J21" s="50">
        <v>43</v>
      </c>
      <c r="K21" s="51">
        <v>42</v>
      </c>
      <c r="L21" s="50">
        <v>63</v>
      </c>
      <c r="M21" s="51">
        <v>39</v>
      </c>
      <c r="N21" s="50">
        <v>40</v>
      </c>
      <c r="O21" s="51">
        <v>38</v>
      </c>
      <c r="P21" s="50">
        <v>61</v>
      </c>
      <c r="Q21" s="51">
        <v>41</v>
      </c>
      <c r="R21" s="50">
        <v>40</v>
      </c>
      <c r="S21" s="49">
        <v>36</v>
      </c>
      <c r="T21" s="53">
        <v>41</v>
      </c>
      <c r="U21" s="49">
        <v>36</v>
      </c>
      <c r="V21" s="53"/>
      <c r="W21" s="49">
        <v>42</v>
      </c>
      <c r="X21" s="53"/>
      <c r="Y21" s="19">
        <f t="shared" si="3"/>
        <v>443</v>
      </c>
      <c r="Z21" s="18">
        <f t="shared" si="1"/>
        <v>447</v>
      </c>
      <c r="AA21" s="20">
        <f t="shared" si="0"/>
        <v>890</v>
      </c>
      <c r="AB21" s="21">
        <f t="shared" si="2"/>
        <v>61.379310344827587</v>
      </c>
      <c r="AC21" s="22">
        <v>0</v>
      </c>
    </row>
    <row r="22" spans="1:29" ht="20.25">
      <c r="A22" s="16" t="s">
        <v>51</v>
      </c>
      <c r="B22" s="17" t="s">
        <v>52</v>
      </c>
      <c r="C22" s="49">
        <v>40</v>
      </c>
      <c r="D22" s="50">
        <v>48</v>
      </c>
      <c r="E22" s="51">
        <v>41</v>
      </c>
      <c r="F22" s="50">
        <v>58</v>
      </c>
      <c r="G22" s="51">
        <v>44</v>
      </c>
      <c r="H22" s="50">
        <v>59</v>
      </c>
      <c r="I22" s="51">
        <v>37</v>
      </c>
      <c r="J22" s="50">
        <v>44</v>
      </c>
      <c r="K22" s="51">
        <v>35</v>
      </c>
      <c r="L22" s="50">
        <v>12</v>
      </c>
      <c r="M22" s="51">
        <v>36</v>
      </c>
      <c r="N22" s="50">
        <v>27</v>
      </c>
      <c r="O22" s="51">
        <v>36</v>
      </c>
      <c r="P22" s="50">
        <v>58</v>
      </c>
      <c r="Q22" s="51">
        <v>35</v>
      </c>
      <c r="R22" s="50">
        <v>40</v>
      </c>
      <c r="S22" s="49">
        <v>36</v>
      </c>
      <c r="T22" s="53">
        <v>36</v>
      </c>
      <c r="U22" s="49">
        <v>38</v>
      </c>
      <c r="V22" s="53"/>
      <c r="W22" s="49">
        <v>45</v>
      </c>
      <c r="X22" s="53"/>
      <c r="Y22" s="19">
        <f t="shared" si="3"/>
        <v>423</v>
      </c>
      <c r="Z22" s="18">
        <f t="shared" si="1"/>
        <v>382</v>
      </c>
      <c r="AA22" s="20">
        <f t="shared" si="0"/>
        <v>805</v>
      </c>
      <c r="AB22" s="21">
        <f t="shared" si="2"/>
        <v>55.517241379310342</v>
      </c>
      <c r="AC22" s="22">
        <v>3</v>
      </c>
    </row>
    <row r="23" spans="1:29" ht="20.25">
      <c r="A23" s="16" t="s">
        <v>53</v>
      </c>
      <c r="B23" s="17" t="s">
        <v>54</v>
      </c>
      <c r="C23" s="49">
        <v>37</v>
      </c>
      <c r="D23" s="50">
        <v>46</v>
      </c>
      <c r="E23" s="51">
        <v>40</v>
      </c>
      <c r="F23" s="50">
        <v>59</v>
      </c>
      <c r="G23" s="51">
        <v>42</v>
      </c>
      <c r="H23" s="50">
        <v>50</v>
      </c>
      <c r="I23" s="51">
        <v>35</v>
      </c>
      <c r="J23" s="50">
        <v>53</v>
      </c>
      <c r="K23" s="51">
        <v>41</v>
      </c>
      <c r="L23" s="50">
        <v>57</v>
      </c>
      <c r="M23" s="51">
        <v>40</v>
      </c>
      <c r="N23" s="50">
        <v>46</v>
      </c>
      <c r="O23" s="51">
        <v>40</v>
      </c>
      <c r="P23" s="50">
        <v>61</v>
      </c>
      <c r="Q23" s="51">
        <v>37</v>
      </c>
      <c r="R23" s="50">
        <v>48</v>
      </c>
      <c r="S23" s="49">
        <v>37</v>
      </c>
      <c r="T23" s="53">
        <v>52</v>
      </c>
      <c r="U23" s="49">
        <v>39</v>
      </c>
      <c r="V23" s="53"/>
      <c r="W23" s="49">
        <v>46</v>
      </c>
      <c r="X23" s="53"/>
      <c r="Y23" s="19">
        <f t="shared" si="3"/>
        <v>434</v>
      </c>
      <c r="Z23" s="18">
        <f t="shared" si="1"/>
        <v>472</v>
      </c>
      <c r="AA23" s="20">
        <f t="shared" si="0"/>
        <v>906</v>
      </c>
      <c r="AB23" s="21">
        <f t="shared" si="2"/>
        <v>62.482758620689658</v>
      </c>
      <c r="AC23" s="22">
        <v>0</v>
      </c>
    </row>
    <row r="24" spans="1:29" ht="20.25">
      <c r="A24" s="16" t="s">
        <v>55</v>
      </c>
      <c r="B24" s="17" t="s">
        <v>56</v>
      </c>
      <c r="C24" s="49">
        <v>44</v>
      </c>
      <c r="D24" s="50">
        <v>54</v>
      </c>
      <c r="E24" s="51">
        <v>43</v>
      </c>
      <c r="F24" s="50">
        <v>67</v>
      </c>
      <c r="G24" s="51">
        <v>42</v>
      </c>
      <c r="H24" s="50">
        <v>44</v>
      </c>
      <c r="I24" s="51">
        <v>40</v>
      </c>
      <c r="J24" s="50">
        <v>41</v>
      </c>
      <c r="K24" s="51">
        <v>38</v>
      </c>
      <c r="L24" s="50">
        <v>40</v>
      </c>
      <c r="M24" s="51">
        <v>42</v>
      </c>
      <c r="N24" s="50">
        <v>44</v>
      </c>
      <c r="O24" s="51">
        <v>42</v>
      </c>
      <c r="P24" s="50">
        <v>56</v>
      </c>
      <c r="Q24" s="51">
        <v>40</v>
      </c>
      <c r="R24" s="50">
        <v>60</v>
      </c>
      <c r="S24" s="49">
        <v>40</v>
      </c>
      <c r="T24" s="53">
        <v>40</v>
      </c>
      <c r="U24" s="49">
        <v>37</v>
      </c>
      <c r="V24" s="53"/>
      <c r="W24" s="49">
        <v>41</v>
      </c>
      <c r="X24" s="53"/>
      <c r="Y24" s="19">
        <f t="shared" si="3"/>
        <v>449</v>
      </c>
      <c r="Z24" s="18">
        <f t="shared" si="1"/>
        <v>446</v>
      </c>
      <c r="AA24" s="20">
        <f t="shared" si="0"/>
        <v>895</v>
      </c>
      <c r="AB24" s="21">
        <f t="shared" si="2"/>
        <v>61.724137931034484</v>
      </c>
      <c r="AC24" s="22">
        <v>0</v>
      </c>
    </row>
    <row r="25" spans="1:29" ht="20.25">
      <c r="A25" s="16" t="s">
        <v>57</v>
      </c>
      <c r="B25" s="17" t="s">
        <v>58</v>
      </c>
      <c r="C25" s="49">
        <v>38</v>
      </c>
      <c r="D25" s="50">
        <v>50</v>
      </c>
      <c r="E25" s="51">
        <v>42</v>
      </c>
      <c r="F25" s="50">
        <v>69</v>
      </c>
      <c r="G25" s="51">
        <v>41</v>
      </c>
      <c r="H25" s="50">
        <v>69</v>
      </c>
      <c r="I25" s="51">
        <v>38</v>
      </c>
      <c r="J25" s="50">
        <v>59</v>
      </c>
      <c r="K25" s="51">
        <v>44</v>
      </c>
      <c r="L25" s="50">
        <v>50</v>
      </c>
      <c r="M25" s="51">
        <v>42</v>
      </c>
      <c r="N25" s="50">
        <v>52</v>
      </c>
      <c r="O25" s="51">
        <v>41</v>
      </c>
      <c r="P25" s="50">
        <v>56</v>
      </c>
      <c r="Q25" s="51">
        <v>41</v>
      </c>
      <c r="R25" s="50">
        <v>47</v>
      </c>
      <c r="S25" s="49">
        <v>41</v>
      </c>
      <c r="T25" s="53">
        <v>40</v>
      </c>
      <c r="U25" s="49">
        <v>40</v>
      </c>
      <c r="V25" s="53"/>
      <c r="W25" s="49">
        <v>45</v>
      </c>
      <c r="X25" s="53"/>
      <c r="Y25" s="19">
        <f t="shared" si="3"/>
        <v>453</v>
      </c>
      <c r="Z25" s="18">
        <f t="shared" si="1"/>
        <v>492</v>
      </c>
      <c r="AA25" s="20">
        <f t="shared" si="0"/>
        <v>945</v>
      </c>
      <c r="AB25" s="21">
        <f t="shared" si="2"/>
        <v>65.172413793103445</v>
      </c>
      <c r="AC25" s="22">
        <v>0</v>
      </c>
    </row>
    <row r="26" spans="1:29" ht="20.25">
      <c r="A26" s="16" t="s">
        <v>59</v>
      </c>
      <c r="B26" s="17" t="s">
        <v>60</v>
      </c>
      <c r="C26" s="49">
        <v>25</v>
      </c>
      <c r="D26" s="50">
        <v>17</v>
      </c>
      <c r="E26" s="51">
        <v>32</v>
      </c>
      <c r="F26" s="52">
        <v>22</v>
      </c>
      <c r="G26" s="51">
        <v>39</v>
      </c>
      <c r="H26" s="52">
        <v>40</v>
      </c>
      <c r="I26" s="51">
        <v>31</v>
      </c>
      <c r="J26" s="52">
        <v>22</v>
      </c>
      <c r="K26" s="51">
        <v>20</v>
      </c>
      <c r="L26" s="52">
        <v>8</v>
      </c>
      <c r="M26" s="51">
        <v>28</v>
      </c>
      <c r="N26" s="52">
        <v>18</v>
      </c>
      <c r="O26" s="51">
        <v>35</v>
      </c>
      <c r="P26" s="52">
        <v>22</v>
      </c>
      <c r="Q26" s="51">
        <v>29</v>
      </c>
      <c r="R26" s="52">
        <v>26</v>
      </c>
      <c r="S26" s="49">
        <v>21</v>
      </c>
      <c r="T26" s="53">
        <v>20</v>
      </c>
      <c r="U26" s="49">
        <v>25</v>
      </c>
      <c r="V26" s="53"/>
      <c r="W26" s="49">
        <v>30</v>
      </c>
      <c r="X26" s="53"/>
      <c r="Y26" s="19">
        <f t="shared" si="3"/>
        <v>315</v>
      </c>
      <c r="Z26" s="18">
        <f t="shared" si="1"/>
        <v>195</v>
      </c>
      <c r="AA26" s="20">
        <f t="shared" si="0"/>
        <v>510</v>
      </c>
      <c r="AB26" s="21">
        <f t="shared" si="2"/>
        <v>35.172413793103445</v>
      </c>
      <c r="AC26" s="22">
        <v>8</v>
      </c>
    </row>
    <row r="27" spans="1:29" ht="20.25">
      <c r="A27" s="16" t="s">
        <v>61</v>
      </c>
      <c r="B27" s="17" t="s">
        <v>62</v>
      </c>
      <c r="C27" s="49">
        <v>43</v>
      </c>
      <c r="D27" s="50">
        <v>52</v>
      </c>
      <c r="E27" s="51">
        <v>39</v>
      </c>
      <c r="F27" s="52">
        <v>49</v>
      </c>
      <c r="G27" s="51">
        <v>38</v>
      </c>
      <c r="H27" s="52">
        <v>43</v>
      </c>
      <c r="I27" s="51">
        <v>38</v>
      </c>
      <c r="J27" s="52">
        <v>21</v>
      </c>
      <c r="K27" s="51">
        <v>42</v>
      </c>
      <c r="L27" s="52">
        <v>52</v>
      </c>
      <c r="M27" s="51">
        <v>38</v>
      </c>
      <c r="N27" s="52">
        <v>40</v>
      </c>
      <c r="O27" s="51">
        <v>40</v>
      </c>
      <c r="P27" s="52">
        <v>45</v>
      </c>
      <c r="Q27" s="51">
        <v>36</v>
      </c>
      <c r="R27" s="52">
        <v>45</v>
      </c>
      <c r="S27" s="49">
        <v>37</v>
      </c>
      <c r="T27" s="53">
        <v>21</v>
      </c>
      <c r="U27" s="49">
        <v>40</v>
      </c>
      <c r="V27" s="53"/>
      <c r="W27" s="49">
        <v>44</v>
      </c>
      <c r="X27" s="53"/>
      <c r="Y27" s="19">
        <f t="shared" si="3"/>
        <v>435</v>
      </c>
      <c r="Z27" s="18">
        <f t="shared" si="1"/>
        <v>368</v>
      </c>
      <c r="AA27" s="20">
        <f t="shared" si="0"/>
        <v>803</v>
      </c>
      <c r="AB27" s="21">
        <f t="shared" si="2"/>
        <v>55.37931034482758</v>
      </c>
      <c r="AC27" s="22">
        <v>2</v>
      </c>
    </row>
    <row r="28" spans="1:29" ht="20.25">
      <c r="A28" s="16" t="s">
        <v>63</v>
      </c>
      <c r="B28" s="17" t="s">
        <v>64</v>
      </c>
      <c r="C28" s="49">
        <v>41</v>
      </c>
      <c r="D28" s="50">
        <v>40</v>
      </c>
      <c r="E28" s="51">
        <v>40</v>
      </c>
      <c r="F28" s="50">
        <v>61</v>
      </c>
      <c r="G28" s="51">
        <v>44</v>
      </c>
      <c r="H28" s="50">
        <v>72</v>
      </c>
      <c r="I28" s="51">
        <v>43</v>
      </c>
      <c r="J28" s="50">
        <v>54</v>
      </c>
      <c r="K28" s="51">
        <v>48</v>
      </c>
      <c r="L28" s="50">
        <v>60</v>
      </c>
      <c r="M28" s="51">
        <v>42</v>
      </c>
      <c r="N28" s="50">
        <v>47</v>
      </c>
      <c r="O28" s="51">
        <v>43</v>
      </c>
      <c r="P28" s="50">
        <v>60</v>
      </c>
      <c r="Q28" s="51">
        <v>41</v>
      </c>
      <c r="R28" s="50">
        <v>47</v>
      </c>
      <c r="S28" s="49">
        <v>41</v>
      </c>
      <c r="T28" s="53">
        <v>40</v>
      </c>
      <c r="U28" s="49">
        <v>42</v>
      </c>
      <c r="V28" s="53"/>
      <c r="W28" s="49">
        <v>44</v>
      </c>
      <c r="X28" s="53"/>
      <c r="Y28" s="19">
        <f t="shared" si="3"/>
        <v>469</v>
      </c>
      <c r="Z28" s="18">
        <f t="shared" si="1"/>
        <v>481</v>
      </c>
      <c r="AA28" s="20">
        <f t="shared" si="0"/>
        <v>950</v>
      </c>
      <c r="AB28" s="21">
        <f t="shared" si="2"/>
        <v>65.517241379310349</v>
      </c>
      <c r="AC28" s="22">
        <v>0</v>
      </c>
    </row>
    <row r="29" spans="1:29" ht="20.25">
      <c r="A29" s="16" t="s">
        <v>65</v>
      </c>
      <c r="B29" s="17" t="s">
        <v>66</v>
      </c>
      <c r="C29" s="49">
        <v>38</v>
      </c>
      <c r="D29" s="50">
        <v>53</v>
      </c>
      <c r="E29" s="51">
        <v>35</v>
      </c>
      <c r="F29" s="50">
        <v>27</v>
      </c>
      <c r="G29" s="51">
        <v>38</v>
      </c>
      <c r="H29" s="50">
        <v>50</v>
      </c>
      <c r="I29" s="51">
        <v>35</v>
      </c>
      <c r="J29" s="50">
        <v>40</v>
      </c>
      <c r="K29" s="51">
        <v>42</v>
      </c>
      <c r="L29" s="50">
        <v>42</v>
      </c>
      <c r="M29" s="51">
        <v>32</v>
      </c>
      <c r="N29" s="50">
        <v>40</v>
      </c>
      <c r="O29" s="51">
        <v>43</v>
      </c>
      <c r="P29" s="50">
        <v>47</v>
      </c>
      <c r="Q29" s="51">
        <v>36</v>
      </c>
      <c r="R29" s="50">
        <v>43</v>
      </c>
      <c r="S29" s="49">
        <v>35</v>
      </c>
      <c r="T29" s="53">
        <v>14</v>
      </c>
      <c r="U29" s="49">
        <v>38</v>
      </c>
      <c r="V29" s="53"/>
      <c r="W29" s="49">
        <v>44</v>
      </c>
      <c r="X29" s="53"/>
      <c r="Y29" s="19">
        <f t="shared" si="3"/>
        <v>416</v>
      </c>
      <c r="Z29" s="18">
        <f t="shared" si="1"/>
        <v>356</v>
      </c>
      <c r="AA29" s="20">
        <f t="shared" si="0"/>
        <v>772</v>
      </c>
      <c r="AB29" s="21">
        <f t="shared" si="2"/>
        <v>53.241379310344826</v>
      </c>
      <c r="AC29" s="22">
        <v>3</v>
      </c>
    </row>
    <row r="30" spans="1:29" ht="20.25">
      <c r="A30" s="16" t="s">
        <v>67</v>
      </c>
      <c r="B30" s="17" t="s">
        <v>68</v>
      </c>
      <c r="C30" s="49">
        <v>39</v>
      </c>
      <c r="D30" s="50">
        <v>26</v>
      </c>
      <c r="E30" s="51">
        <v>32</v>
      </c>
      <c r="F30" s="50">
        <v>26</v>
      </c>
      <c r="G30" s="51">
        <v>35</v>
      </c>
      <c r="H30" s="50">
        <v>46</v>
      </c>
      <c r="I30" s="51">
        <v>36</v>
      </c>
      <c r="J30" s="50">
        <v>49</v>
      </c>
      <c r="K30" s="51">
        <v>35</v>
      </c>
      <c r="L30" s="50">
        <v>26</v>
      </c>
      <c r="M30" s="51">
        <v>36</v>
      </c>
      <c r="N30" s="50">
        <v>20</v>
      </c>
      <c r="O30" s="51">
        <v>35</v>
      </c>
      <c r="P30" s="50">
        <v>34</v>
      </c>
      <c r="Q30" s="51">
        <v>37</v>
      </c>
      <c r="R30" s="50">
        <v>44</v>
      </c>
      <c r="S30" s="49">
        <v>31</v>
      </c>
      <c r="T30" s="53">
        <v>15</v>
      </c>
      <c r="U30" s="49">
        <v>36</v>
      </c>
      <c r="V30" s="53"/>
      <c r="W30" s="49">
        <v>42</v>
      </c>
      <c r="X30" s="53"/>
      <c r="Y30" s="19">
        <f t="shared" si="3"/>
        <v>394</v>
      </c>
      <c r="Z30" s="18">
        <f t="shared" si="1"/>
        <v>286</v>
      </c>
      <c r="AA30" s="20">
        <f t="shared" si="0"/>
        <v>680</v>
      </c>
      <c r="AB30" s="21">
        <f t="shared" si="2"/>
        <v>46.896551724137929</v>
      </c>
      <c r="AC30" s="22">
        <v>6</v>
      </c>
    </row>
    <row r="31" spans="1:29" ht="20.25">
      <c r="A31" s="16" t="s">
        <v>69</v>
      </c>
      <c r="B31" s="17" t="s">
        <v>70</v>
      </c>
      <c r="C31" s="49">
        <v>39</v>
      </c>
      <c r="D31" s="50">
        <v>46</v>
      </c>
      <c r="E31" s="51">
        <v>42</v>
      </c>
      <c r="F31" s="50">
        <v>55</v>
      </c>
      <c r="G31" s="51">
        <v>41</v>
      </c>
      <c r="H31" s="50">
        <v>66</v>
      </c>
      <c r="I31" s="51">
        <v>38</v>
      </c>
      <c r="J31" s="50">
        <v>40</v>
      </c>
      <c r="K31" s="51">
        <v>40</v>
      </c>
      <c r="L31" s="50">
        <v>60</v>
      </c>
      <c r="M31" s="51">
        <v>40</v>
      </c>
      <c r="N31" s="50">
        <v>40</v>
      </c>
      <c r="O31" s="51">
        <v>39</v>
      </c>
      <c r="P31" s="50">
        <v>58</v>
      </c>
      <c r="Q31" s="51">
        <v>39</v>
      </c>
      <c r="R31" s="50">
        <v>43</v>
      </c>
      <c r="S31" s="49">
        <v>36</v>
      </c>
      <c r="T31" s="53">
        <v>40</v>
      </c>
      <c r="U31" s="49">
        <v>39</v>
      </c>
      <c r="V31" s="53"/>
      <c r="W31" s="49">
        <v>41</v>
      </c>
      <c r="X31" s="53"/>
      <c r="Y31" s="19">
        <f t="shared" si="3"/>
        <v>434</v>
      </c>
      <c r="Z31" s="18">
        <f t="shared" si="1"/>
        <v>448</v>
      </c>
      <c r="AA31" s="20">
        <f t="shared" si="0"/>
        <v>882</v>
      </c>
      <c r="AB31" s="21">
        <f t="shared" si="2"/>
        <v>60.827586206896555</v>
      </c>
      <c r="AC31" s="22">
        <v>0</v>
      </c>
    </row>
    <row r="32" spans="1:29" ht="20.25">
      <c r="A32" s="16" t="s">
        <v>71</v>
      </c>
      <c r="B32" s="17" t="s">
        <v>72</v>
      </c>
      <c r="C32" s="49">
        <v>29</v>
      </c>
      <c r="D32" s="50">
        <v>24</v>
      </c>
      <c r="E32" s="51">
        <v>35</v>
      </c>
      <c r="F32" s="50">
        <v>29</v>
      </c>
      <c r="G32" s="51">
        <v>37</v>
      </c>
      <c r="H32" s="50">
        <v>33</v>
      </c>
      <c r="I32" s="51">
        <v>39</v>
      </c>
      <c r="J32" s="50">
        <v>29</v>
      </c>
      <c r="K32" s="51">
        <v>42</v>
      </c>
      <c r="L32" s="50">
        <v>34</v>
      </c>
      <c r="M32" s="51">
        <v>22</v>
      </c>
      <c r="N32" s="50">
        <v>13</v>
      </c>
      <c r="O32" s="51">
        <v>36</v>
      </c>
      <c r="P32" s="50">
        <v>47</v>
      </c>
      <c r="Q32" s="51">
        <v>35</v>
      </c>
      <c r="R32" s="50">
        <v>20</v>
      </c>
      <c r="S32" s="49">
        <v>31</v>
      </c>
      <c r="T32" s="53">
        <v>20</v>
      </c>
      <c r="U32" s="49">
        <v>36</v>
      </c>
      <c r="V32" s="53"/>
      <c r="W32" s="49">
        <v>40</v>
      </c>
      <c r="X32" s="53"/>
      <c r="Y32" s="19">
        <f t="shared" si="3"/>
        <v>382</v>
      </c>
      <c r="Z32" s="18">
        <f t="shared" si="1"/>
        <v>249</v>
      </c>
      <c r="AA32" s="20">
        <f t="shared" si="0"/>
        <v>631</v>
      </c>
      <c r="AB32" s="21">
        <f t="shared" si="2"/>
        <v>43.517241379310349</v>
      </c>
      <c r="AC32" s="22">
        <v>8</v>
      </c>
    </row>
    <row r="33" spans="1:29" ht="20.25">
      <c r="A33" s="16" t="s">
        <v>73</v>
      </c>
      <c r="B33" s="17" t="s">
        <v>74</v>
      </c>
      <c r="C33" s="49">
        <v>36</v>
      </c>
      <c r="D33" s="50">
        <v>49</v>
      </c>
      <c r="E33" s="51">
        <v>38</v>
      </c>
      <c r="F33" s="52">
        <v>57</v>
      </c>
      <c r="G33" s="51">
        <v>38</v>
      </c>
      <c r="H33" s="52">
        <v>55</v>
      </c>
      <c r="I33" s="51">
        <v>38</v>
      </c>
      <c r="J33" s="52">
        <v>46</v>
      </c>
      <c r="K33" s="51">
        <v>37</v>
      </c>
      <c r="L33" s="52">
        <v>56</v>
      </c>
      <c r="M33" s="51">
        <v>40</v>
      </c>
      <c r="N33" s="52">
        <v>40</v>
      </c>
      <c r="O33" s="51">
        <v>41</v>
      </c>
      <c r="P33" s="52">
        <v>52</v>
      </c>
      <c r="Q33" s="51">
        <v>42</v>
      </c>
      <c r="R33" s="52">
        <v>60</v>
      </c>
      <c r="S33" s="49">
        <v>38</v>
      </c>
      <c r="T33" s="53">
        <v>40</v>
      </c>
      <c r="U33" s="49">
        <v>43</v>
      </c>
      <c r="V33" s="53"/>
      <c r="W33" s="49">
        <v>44</v>
      </c>
      <c r="X33" s="53"/>
      <c r="Y33" s="19">
        <f t="shared" si="3"/>
        <v>435</v>
      </c>
      <c r="Z33" s="18">
        <f t="shared" si="1"/>
        <v>455</v>
      </c>
      <c r="AA33" s="20">
        <f t="shared" si="0"/>
        <v>890</v>
      </c>
      <c r="AB33" s="21">
        <f t="shared" si="2"/>
        <v>61.379310344827587</v>
      </c>
      <c r="AC33" s="22">
        <v>0</v>
      </c>
    </row>
    <row r="34" spans="1:29" ht="22.5">
      <c r="A34" s="16"/>
      <c r="B34" s="23"/>
      <c r="C34" s="54" t="s">
        <v>2</v>
      </c>
      <c r="D34" s="55"/>
      <c r="E34" s="54" t="s">
        <v>3</v>
      </c>
      <c r="F34" s="55"/>
      <c r="G34" s="54" t="s">
        <v>4</v>
      </c>
      <c r="H34" s="55"/>
      <c r="I34" s="54" t="s">
        <v>5</v>
      </c>
      <c r="J34" s="55"/>
      <c r="K34" s="54" t="s">
        <v>6</v>
      </c>
      <c r="L34" s="55"/>
      <c r="M34" s="54" t="s">
        <v>7</v>
      </c>
      <c r="N34" s="55"/>
      <c r="O34" s="54" t="s">
        <v>8</v>
      </c>
      <c r="P34" s="55"/>
      <c r="Q34" s="54" t="s">
        <v>9</v>
      </c>
      <c r="R34" s="55"/>
      <c r="S34" s="54" t="s">
        <v>10</v>
      </c>
      <c r="T34" s="55"/>
      <c r="U34" s="56" t="s">
        <v>11</v>
      </c>
      <c r="V34" s="57"/>
      <c r="W34" s="56" t="s">
        <v>12</v>
      </c>
      <c r="X34" s="57"/>
      <c r="Y34" s="24" t="s">
        <v>13</v>
      </c>
      <c r="Z34" s="25"/>
      <c r="AA34" s="6" t="s">
        <v>115</v>
      </c>
      <c r="AB34" s="26" t="s">
        <v>14</v>
      </c>
      <c r="AC34" s="26" t="s">
        <v>15</v>
      </c>
    </row>
    <row r="35" spans="1:29" ht="37.5">
      <c r="A35" s="16"/>
      <c r="B35" s="23"/>
      <c r="C35" s="58" t="s">
        <v>16</v>
      </c>
      <c r="D35" s="58" t="s">
        <v>17</v>
      </c>
      <c r="E35" s="58" t="s">
        <v>16</v>
      </c>
      <c r="F35" s="58" t="s">
        <v>17</v>
      </c>
      <c r="G35" s="58" t="s">
        <v>16</v>
      </c>
      <c r="H35" s="58" t="s">
        <v>17</v>
      </c>
      <c r="I35" s="58" t="s">
        <v>16</v>
      </c>
      <c r="J35" s="58" t="s">
        <v>17</v>
      </c>
      <c r="K35" s="58" t="s">
        <v>18</v>
      </c>
      <c r="L35" s="58" t="s">
        <v>17</v>
      </c>
      <c r="M35" s="58" t="s">
        <v>18</v>
      </c>
      <c r="N35" s="58" t="s">
        <v>17</v>
      </c>
      <c r="O35" s="58" t="s">
        <v>18</v>
      </c>
      <c r="P35" s="58" t="s">
        <v>17</v>
      </c>
      <c r="Q35" s="58" t="s">
        <v>18</v>
      </c>
      <c r="R35" s="58" t="s">
        <v>17</v>
      </c>
      <c r="S35" s="58" t="s">
        <v>18</v>
      </c>
      <c r="T35" s="59" t="s">
        <v>17</v>
      </c>
      <c r="U35" s="60" t="s">
        <v>18</v>
      </c>
      <c r="V35" s="61"/>
      <c r="W35" s="59" t="s">
        <v>18</v>
      </c>
      <c r="X35" s="58"/>
      <c r="Y35" s="12" t="s">
        <v>117</v>
      </c>
      <c r="Z35" s="13" t="s">
        <v>116</v>
      </c>
      <c r="AA35" s="14"/>
      <c r="AB35" s="27"/>
      <c r="AC35" s="27"/>
    </row>
    <row r="36" spans="1:29" ht="20.25">
      <c r="A36" s="16" t="s">
        <v>75</v>
      </c>
      <c r="B36" s="17" t="s">
        <v>76</v>
      </c>
      <c r="C36" s="51">
        <v>38</v>
      </c>
      <c r="D36" s="50">
        <v>51</v>
      </c>
      <c r="E36" s="51">
        <v>39</v>
      </c>
      <c r="F36" s="52">
        <v>60</v>
      </c>
      <c r="G36" s="51">
        <v>42</v>
      </c>
      <c r="H36" s="52">
        <v>55</v>
      </c>
      <c r="I36" s="51">
        <v>36</v>
      </c>
      <c r="J36" s="52">
        <v>51</v>
      </c>
      <c r="K36" s="51">
        <v>40</v>
      </c>
      <c r="L36" s="52">
        <v>40</v>
      </c>
      <c r="M36" s="51">
        <v>38</v>
      </c>
      <c r="N36" s="52">
        <v>40</v>
      </c>
      <c r="O36" s="51">
        <v>40</v>
      </c>
      <c r="P36" s="52">
        <v>42</v>
      </c>
      <c r="Q36" s="51">
        <v>41</v>
      </c>
      <c r="R36" s="52">
        <v>44</v>
      </c>
      <c r="S36" s="51">
        <v>36</v>
      </c>
      <c r="T36" s="53">
        <v>40</v>
      </c>
      <c r="U36" s="51">
        <v>36</v>
      </c>
      <c r="V36" s="62"/>
      <c r="W36" s="51">
        <v>44</v>
      </c>
      <c r="X36" s="53"/>
      <c r="Y36" s="19">
        <f t="shared" ref="Y36:Z46" si="4">SUM(C36,E36,G36,I36,K36,M36,O36,Q36,S36,U36,W36)</f>
        <v>430</v>
      </c>
      <c r="Z36" s="18">
        <f t="shared" si="4"/>
        <v>423</v>
      </c>
      <c r="AA36" s="20">
        <f t="shared" ref="AA36:AA46" si="5">SUM(Y36:Z36)</f>
        <v>853</v>
      </c>
      <c r="AB36" s="21">
        <f t="shared" ref="AB36:AB46" si="6">AA36/1450*100</f>
        <v>58.827586206896555</v>
      </c>
      <c r="AC36" s="28">
        <v>0</v>
      </c>
    </row>
    <row r="37" spans="1:29" ht="20.25">
      <c r="A37" s="16" t="s">
        <v>77</v>
      </c>
      <c r="B37" s="17" t="s">
        <v>78</v>
      </c>
      <c r="C37" s="51">
        <v>25</v>
      </c>
      <c r="D37" s="50">
        <v>27</v>
      </c>
      <c r="E37" s="51">
        <v>36</v>
      </c>
      <c r="F37" s="52">
        <v>22</v>
      </c>
      <c r="G37" s="51">
        <v>40</v>
      </c>
      <c r="H37" s="52">
        <v>40</v>
      </c>
      <c r="I37" s="51">
        <v>35</v>
      </c>
      <c r="J37" s="52">
        <v>31</v>
      </c>
      <c r="K37" s="51">
        <v>23</v>
      </c>
      <c r="L37" s="52">
        <v>23</v>
      </c>
      <c r="M37" s="51">
        <v>13</v>
      </c>
      <c r="N37" s="52">
        <v>40</v>
      </c>
      <c r="O37" s="51">
        <v>30</v>
      </c>
      <c r="P37" s="52">
        <v>30</v>
      </c>
      <c r="Q37" s="51">
        <v>35</v>
      </c>
      <c r="R37" s="52">
        <v>35</v>
      </c>
      <c r="S37" s="51">
        <v>35</v>
      </c>
      <c r="T37" s="53">
        <v>31</v>
      </c>
      <c r="U37" s="51">
        <v>31</v>
      </c>
      <c r="V37" s="62"/>
      <c r="W37" s="51">
        <v>38</v>
      </c>
      <c r="X37" s="53"/>
      <c r="Y37" s="19">
        <f t="shared" si="4"/>
        <v>341</v>
      </c>
      <c r="Z37" s="18">
        <f t="shared" si="4"/>
        <v>279</v>
      </c>
      <c r="AA37" s="20">
        <f t="shared" si="5"/>
        <v>620</v>
      </c>
      <c r="AB37" s="21">
        <f t="shared" si="6"/>
        <v>42.758620689655174</v>
      </c>
      <c r="AC37" s="28">
        <v>8</v>
      </c>
    </row>
    <row r="38" spans="1:29" ht="20.25">
      <c r="A38" s="16" t="s">
        <v>79</v>
      </c>
      <c r="B38" s="17" t="s">
        <v>80</v>
      </c>
      <c r="C38" s="51">
        <v>35</v>
      </c>
      <c r="D38" s="63">
        <v>39</v>
      </c>
      <c r="E38" s="51">
        <v>39</v>
      </c>
      <c r="F38" s="63">
        <v>45</v>
      </c>
      <c r="G38" s="51">
        <v>43</v>
      </c>
      <c r="H38" s="63">
        <v>60</v>
      </c>
      <c r="I38" s="51">
        <v>41</v>
      </c>
      <c r="J38" s="63">
        <v>32</v>
      </c>
      <c r="K38" s="51">
        <v>35</v>
      </c>
      <c r="L38" s="63">
        <v>29</v>
      </c>
      <c r="M38" s="51">
        <v>40</v>
      </c>
      <c r="N38" s="63">
        <v>40</v>
      </c>
      <c r="O38" s="51">
        <v>40</v>
      </c>
      <c r="P38" s="63">
        <v>57</v>
      </c>
      <c r="Q38" s="51">
        <v>39</v>
      </c>
      <c r="R38" s="63">
        <v>40</v>
      </c>
      <c r="S38" s="51">
        <v>38</v>
      </c>
      <c r="T38" s="63">
        <v>15</v>
      </c>
      <c r="U38" s="51">
        <v>31</v>
      </c>
      <c r="V38" s="62"/>
      <c r="W38" s="51">
        <v>42</v>
      </c>
      <c r="X38" s="63"/>
      <c r="Y38" s="19">
        <f t="shared" si="4"/>
        <v>423</v>
      </c>
      <c r="Z38" s="18">
        <f t="shared" si="4"/>
        <v>357</v>
      </c>
      <c r="AA38" s="20">
        <f t="shared" si="5"/>
        <v>780</v>
      </c>
      <c r="AB38" s="21">
        <f t="shared" si="6"/>
        <v>53.793103448275858</v>
      </c>
      <c r="AC38" s="28">
        <v>4</v>
      </c>
    </row>
    <row r="39" spans="1:29" ht="20.25">
      <c r="A39" s="16" t="s">
        <v>81</v>
      </c>
      <c r="B39" s="17" t="s">
        <v>82</v>
      </c>
      <c r="C39" s="51">
        <v>39</v>
      </c>
      <c r="D39" s="63">
        <v>52</v>
      </c>
      <c r="E39" s="51">
        <v>43</v>
      </c>
      <c r="F39" s="63">
        <v>67</v>
      </c>
      <c r="G39" s="51">
        <v>46</v>
      </c>
      <c r="H39" s="63">
        <v>63</v>
      </c>
      <c r="I39" s="51">
        <v>38</v>
      </c>
      <c r="J39" s="63">
        <v>67</v>
      </c>
      <c r="K39" s="51">
        <v>44</v>
      </c>
      <c r="L39" s="63">
        <v>53</v>
      </c>
      <c r="M39" s="51">
        <v>37</v>
      </c>
      <c r="N39" s="63">
        <v>57</v>
      </c>
      <c r="O39" s="51">
        <v>44</v>
      </c>
      <c r="P39" s="63">
        <v>59</v>
      </c>
      <c r="Q39" s="51">
        <v>44</v>
      </c>
      <c r="R39" s="63">
        <v>59</v>
      </c>
      <c r="S39" s="51">
        <v>39</v>
      </c>
      <c r="T39" s="53">
        <v>40</v>
      </c>
      <c r="U39" s="51">
        <v>40</v>
      </c>
      <c r="V39" s="62"/>
      <c r="W39" s="51">
        <v>46</v>
      </c>
      <c r="X39" s="53"/>
      <c r="Y39" s="19">
        <f t="shared" si="4"/>
        <v>460</v>
      </c>
      <c r="Z39" s="18">
        <f t="shared" si="4"/>
        <v>517</v>
      </c>
      <c r="AA39" s="20">
        <f t="shared" si="5"/>
        <v>977</v>
      </c>
      <c r="AB39" s="21">
        <f t="shared" si="6"/>
        <v>67.379310344827587</v>
      </c>
      <c r="AC39" s="29">
        <v>0</v>
      </c>
    </row>
    <row r="40" spans="1:29" ht="20.25">
      <c r="A40" s="16" t="s">
        <v>83</v>
      </c>
      <c r="B40" s="17" t="s">
        <v>84</v>
      </c>
      <c r="C40" s="51">
        <v>46</v>
      </c>
      <c r="D40" s="50">
        <v>76</v>
      </c>
      <c r="E40" s="51">
        <v>44</v>
      </c>
      <c r="F40" s="50">
        <v>62</v>
      </c>
      <c r="G40" s="51">
        <v>47</v>
      </c>
      <c r="H40" s="52">
        <v>84</v>
      </c>
      <c r="I40" s="51">
        <v>41</v>
      </c>
      <c r="J40" s="50">
        <v>52</v>
      </c>
      <c r="K40" s="51">
        <v>46</v>
      </c>
      <c r="L40" s="50">
        <v>47</v>
      </c>
      <c r="M40" s="51">
        <v>41</v>
      </c>
      <c r="N40" s="50">
        <v>63</v>
      </c>
      <c r="O40" s="51">
        <v>46</v>
      </c>
      <c r="P40" s="50">
        <v>62</v>
      </c>
      <c r="Q40" s="51">
        <v>47</v>
      </c>
      <c r="R40" s="50">
        <v>76</v>
      </c>
      <c r="S40" s="51">
        <v>43</v>
      </c>
      <c r="T40" s="63">
        <v>54</v>
      </c>
      <c r="U40" s="51">
        <v>41</v>
      </c>
      <c r="V40" s="62"/>
      <c r="W40" s="51">
        <v>48</v>
      </c>
      <c r="X40" s="63"/>
      <c r="Y40" s="19">
        <f t="shared" si="4"/>
        <v>490</v>
      </c>
      <c r="Z40" s="18">
        <f t="shared" si="4"/>
        <v>576</v>
      </c>
      <c r="AA40" s="20">
        <f t="shared" si="5"/>
        <v>1066</v>
      </c>
      <c r="AB40" s="21">
        <f t="shared" si="6"/>
        <v>73.517241379310349</v>
      </c>
      <c r="AC40" s="29">
        <v>0</v>
      </c>
    </row>
    <row r="41" spans="1:29" ht="20.25">
      <c r="A41" s="16" t="s">
        <v>85</v>
      </c>
      <c r="B41" s="17" t="s">
        <v>86</v>
      </c>
      <c r="C41" s="51">
        <v>39</v>
      </c>
      <c r="D41" s="50">
        <v>58</v>
      </c>
      <c r="E41" s="51">
        <v>43</v>
      </c>
      <c r="F41" s="52">
        <v>81</v>
      </c>
      <c r="G41" s="51">
        <v>44</v>
      </c>
      <c r="H41" s="50">
        <v>70</v>
      </c>
      <c r="I41" s="51">
        <v>42</v>
      </c>
      <c r="J41" s="52">
        <v>45</v>
      </c>
      <c r="K41" s="51">
        <v>45</v>
      </c>
      <c r="L41" s="52">
        <v>53</v>
      </c>
      <c r="M41" s="51">
        <v>38</v>
      </c>
      <c r="N41" s="52">
        <v>44</v>
      </c>
      <c r="O41" s="51">
        <v>40</v>
      </c>
      <c r="P41" s="52">
        <v>54</v>
      </c>
      <c r="Q41" s="51">
        <v>43</v>
      </c>
      <c r="R41" s="52">
        <v>54</v>
      </c>
      <c r="S41" s="51">
        <v>39</v>
      </c>
      <c r="T41" s="53">
        <v>42</v>
      </c>
      <c r="U41" s="51">
        <v>40</v>
      </c>
      <c r="V41" s="62"/>
      <c r="W41" s="51">
        <v>48</v>
      </c>
      <c r="X41" s="53"/>
      <c r="Y41" s="19">
        <f t="shared" si="4"/>
        <v>461</v>
      </c>
      <c r="Z41" s="18">
        <f t="shared" si="4"/>
        <v>501</v>
      </c>
      <c r="AA41" s="20">
        <f t="shared" si="5"/>
        <v>962</v>
      </c>
      <c r="AB41" s="21">
        <f t="shared" si="6"/>
        <v>66.344827586206904</v>
      </c>
      <c r="AC41" s="29">
        <v>0</v>
      </c>
    </row>
    <row r="42" spans="1:29" ht="20.25">
      <c r="A42" s="16" t="s">
        <v>87</v>
      </c>
      <c r="B42" s="17" t="s">
        <v>88</v>
      </c>
      <c r="C42" s="51">
        <v>40</v>
      </c>
      <c r="D42" s="50">
        <v>47</v>
      </c>
      <c r="E42" s="51">
        <v>44</v>
      </c>
      <c r="F42" s="50">
        <v>87</v>
      </c>
      <c r="G42" s="51">
        <v>48</v>
      </c>
      <c r="H42" s="50">
        <v>75</v>
      </c>
      <c r="I42" s="51">
        <v>44</v>
      </c>
      <c r="J42" s="50">
        <v>56</v>
      </c>
      <c r="K42" s="51">
        <v>46</v>
      </c>
      <c r="L42" s="50">
        <v>49</v>
      </c>
      <c r="M42" s="51">
        <v>43</v>
      </c>
      <c r="N42" s="50">
        <v>69</v>
      </c>
      <c r="O42" s="51">
        <v>47</v>
      </c>
      <c r="P42" s="50">
        <v>57</v>
      </c>
      <c r="Q42" s="51">
        <v>46</v>
      </c>
      <c r="R42" s="50">
        <v>64</v>
      </c>
      <c r="S42" s="51">
        <v>44</v>
      </c>
      <c r="T42" s="53">
        <v>53</v>
      </c>
      <c r="U42" s="51">
        <v>41</v>
      </c>
      <c r="V42" s="62"/>
      <c r="W42" s="51">
        <v>48</v>
      </c>
      <c r="X42" s="53"/>
      <c r="Y42" s="19">
        <f t="shared" si="4"/>
        <v>491</v>
      </c>
      <c r="Z42" s="18">
        <f t="shared" si="4"/>
        <v>557</v>
      </c>
      <c r="AA42" s="20">
        <f t="shared" si="5"/>
        <v>1048</v>
      </c>
      <c r="AB42" s="21">
        <f t="shared" si="6"/>
        <v>72.275862068965509</v>
      </c>
      <c r="AC42" s="29">
        <v>0</v>
      </c>
    </row>
    <row r="43" spans="1:29" ht="20.25">
      <c r="A43" s="16" t="s">
        <v>89</v>
      </c>
      <c r="B43" s="17" t="s">
        <v>90</v>
      </c>
      <c r="C43" s="51">
        <v>45</v>
      </c>
      <c r="D43" s="50">
        <v>48</v>
      </c>
      <c r="E43" s="51">
        <v>44</v>
      </c>
      <c r="F43" s="50">
        <v>81</v>
      </c>
      <c r="G43" s="51">
        <v>47</v>
      </c>
      <c r="H43" s="50">
        <v>70</v>
      </c>
      <c r="I43" s="51">
        <v>40</v>
      </c>
      <c r="J43" s="50">
        <v>60</v>
      </c>
      <c r="K43" s="51">
        <v>42</v>
      </c>
      <c r="L43" s="50">
        <v>43</v>
      </c>
      <c r="M43" s="51">
        <v>37</v>
      </c>
      <c r="N43" s="50">
        <v>60</v>
      </c>
      <c r="O43" s="51">
        <v>46</v>
      </c>
      <c r="P43" s="50">
        <v>70</v>
      </c>
      <c r="Q43" s="51">
        <v>46</v>
      </c>
      <c r="R43" s="50">
        <v>72</v>
      </c>
      <c r="S43" s="51">
        <v>42</v>
      </c>
      <c r="T43" s="53">
        <v>51</v>
      </c>
      <c r="U43" s="51">
        <v>36</v>
      </c>
      <c r="V43" s="62"/>
      <c r="W43" s="51">
        <v>47</v>
      </c>
      <c r="X43" s="53"/>
      <c r="Y43" s="19">
        <f t="shared" si="4"/>
        <v>472</v>
      </c>
      <c r="Z43" s="18">
        <f t="shared" si="4"/>
        <v>555</v>
      </c>
      <c r="AA43" s="20">
        <f t="shared" si="5"/>
        <v>1027</v>
      </c>
      <c r="AB43" s="21">
        <f t="shared" si="6"/>
        <v>70.827586206896555</v>
      </c>
      <c r="AC43" s="29">
        <v>0</v>
      </c>
    </row>
    <row r="44" spans="1:29" ht="20.25">
      <c r="A44" s="16" t="s">
        <v>91</v>
      </c>
      <c r="B44" s="17" t="s">
        <v>92</v>
      </c>
      <c r="C44" s="51">
        <v>40</v>
      </c>
      <c r="D44" s="50">
        <v>45</v>
      </c>
      <c r="E44" s="51">
        <v>43</v>
      </c>
      <c r="F44" s="50">
        <v>56</v>
      </c>
      <c r="G44" s="51">
        <v>43</v>
      </c>
      <c r="H44" s="50">
        <v>54</v>
      </c>
      <c r="I44" s="51">
        <v>40</v>
      </c>
      <c r="J44" s="50">
        <v>57</v>
      </c>
      <c r="K44" s="51">
        <v>48</v>
      </c>
      <c r="L44" s="50">
        <v>40</v>
      </c>
      <c r="M44" s="51">
        <v>38</v>
      </c>
      <c r="N44" s="50">
        <v>41</v>
      </c>
      <c r="O44" s="51">
        <v>41</v>
      </c>
      <c r="P44" s="50">
        <v>43</v>
      </c>
      <c r="Q44" s="51">
        <v>43</v>
      </c>
      <c r="R44" s="50">
        <v>46</v>
      </c>
      <c r="S44" s="51">
        <v>40</v>
      </c>
      <c r="T44" s="53">
        <v>42</v>
      </c>
      <c r="U44" s="51">
        <v>40</v>
      </c>
      <c r="V44" s="62"/>
      <c r="W44" s="51">
        <v>46</v>
      </c>
      <c r="X44" s="53"/>
      <c r="Y44" s="19">
        <f t="shared" si="4"/>
        <v>462</v>
      </c>
      <c r="Z44" s="18">
        <f t="shared" si="4"/>
        <v>424</v>
      </c>
      <c r="AA44" s="20">
        <f t="shared" si="5"/>
        <v>886</v>
      </c>
      <c r="AB44" s="21">
        <f t="shared" si="6"/>
        <v>61.103448275862071</v>
      </c>
      <c r="AC44" s="29">
        <v>0</v>
      </c>
    </row>
    <row r="45" spans="1:29" ht="20.25">
      <c r="A45" s="16" t="s">
        <v>93</v>
      </c>
      <c r="B45" s="17" t="s">
        <v>94</v>
      </c>
      <c r="C45" s="51">
        <v>37</v>
      </c>
      <c r="D45" s="50">
        <v>50</v>
      </c>
      <c r="E45" s="51">
        <v>41</v>
      </c>
      <c r="F45" s="50">
        <v>70</v>
      </c>
      <c r="G45" s="51">
        <v>46</v>
      </c>
      <c r="H45" s="50">
        <v>59</v>
      </c>
      <c r="I45" s="51">
        <v>37</v>
      </c>
      <c r="J45" s="50">
        <v>47</v>
      </c>
      <c r="K45" s="51">
        <v>44</v>
      </c>
      <c r="L45" s="50">
        <v>40</v>
      </c>
      <c r="M45" s="51">
        <v>37</v>
      </c>
      <c r="N45" s="50">
        <v>56</v>
      </c>
      <c r="O45" s="51">
        <v>41</v>
      </c>
      <c r="P45" s="50">
        <v>50</v>
      </c>
      <c r="Q45" s="51">
        <v>45</v>
      </c>
      <c r="R45" s="50">
        <v>55</v>
      </c>
      <c r="S45" s="51">
        <v>40</v>
      </c>
      <c r="T45" s="53">
        <v>40</v>
      </c>
      <c r="U45" s="51">
        <v>40</v>
      </c>
      <c r="V45" s="62"/>
      <c r="W45" s="51">
        <v>46</v>
      </c>
      <c r="X45" s="53"/>
      <c r="Y45" s="19">
        <f t="shared" si="4"/>
        <v>454</v>
      </c>
      <c r="Z45" s="18">
        <f t="shared" si="4"/>
        <v>467</v>
      </c>
      <c r="AA45" s="20">
        <f t="shared" si="5"/>
        <v>921</v>
      </c>
      <c r="AB45" s="21">
        <f t="shared" si="6"/>
        <v>63.517241379310342</v>
      </c>
      <c r="AC45" s="29">
        <v>0</v>
      </c>
    </row>
    <row r="46" spans="1:29" ht="20.25">
      <c r="A46" s="16" t="s">
        <v>95</v>
      </c>
      <c r="B46" s="17" t="s">
        <v>96</v>
      </c>
      <c r="C46" s="51">
        <v>42</v>
      </c>
      <c r="D46" s="50">
        <v>61</v>
      </c>
      <c r="E46" s="51">
        <v>41</v>
      </c>
      <c r="F46" s="50">
        <v>56</v>
      </c>
      <c r="G46" s="51">
        <v>49</v>
      </c>
      <c r="H46" s="50">
        <v>67</v>
      </c>
      <c r="I46" s="51">
        <v>42</v>
      </c>
      <c r="J46" s="50">
        <v>78</v>
      </c>
      <c r="K46" s="51">
        <v>44</v>
      </c>
      <c r="L46" s="50">
        <v>40</v>
      </c>
      <c r="M46" s="51">
        <v>35</v>
      </c>
      <c r="N46" s="50">
        <v>51</v>
      </c>
      <c r="O46" s="51">
        <v>43</v>
      </c>
      <c r="P46" s="50">
        <v>58</v>
      </c>
      <c r="Q46" s="51">
        <v>42</v>
      </c>
      <c r="R46" s="50">
        <v>69</v>
      </c>
      <c r="S46" s="51">
        <v>39</v>
      </c>
      <c r="T46" s="53">
        <v>50</v>
      </c>
      <c r="U46" s="51">
        <v>39</v>
      </c>
      <c r="V46" s="62"/>
      <c r="W46" s="51">
        <v>48</v>
      </c>
      <c r="X46" s="53"/>
      <c r="Y46" s="19">
        <f t="shared" si="4"/>
        <v>464</v>
      </c>
      <c r="Z46" s="18">
        <f t="shared" si="4"/>
        <v>530</v>
      </c>
      <c r="AA46" s="20">
        <f t="shared" si="5"/>
        <v>994</v>
      </c>
      <c r="AB46" s="21">
        <f t="shared" si="6"/>
        <v>68.551724137931032</v>
      </c>
      <c r="AC46" s="29">
        <v>0</v>
      </c>
    </row>
    <row r="47" spans="1:29" ht="20.25">
      <c r="A47" s="104" t="s">
        <v>97</v>
      </c>
      <c r="B47" s="105"/>
      <c r="C47" s="64">
        <v>39</v>
      </c>
      <c r="D47" s="64"/>
      <c r="E47" s="64">
        <v>39</v>
      </c>
      <c r="F47" s="64"/>
      <c r="G47" s="64">
        <v>39</v>
      </c>
      <c r="H47" s="64"/>
      <c r="I47" s="64">
        <v>39</v>
      </c>
      <c r="J47" s="64"/>
      <c r="K47" s="64">
        <v>39</v>
      </c>
      <c r="L47" s="64"/>
      <c r="M47" s="64">
        <v>39</v>
      </c>
      <c r="N47" s="64"/>
      <c r="O47" s="64">
        <v>39</v>
      </c>
      <c r="P47" s="64"/>
      <c r="Q47" s="64">
        <v>39</v>
      </c>
      <c r="R47" s="64"/>
      <c r="S47" s="64">
        <v>39</v>
      </c>
      <c r="T47" s="64"/>
      <c r="U47" s="64">
        <v>39</v>
      </c>
      <c r="V47" s="64"/>
      <c r="W47" s="64">
        <v>39</v>
      </c>
      <c r="X47" s="64"/>
      <c r="Y47" s="30"/>
      <c r="Z47" s="30"/>
      <c r="AA47" s="30"/>
      <c r="AB47" s="30"/>
      <c r="AC47" s="31"/>
    </row>
    <row r="48" spans="1:29" ht="20.25">
      <c r="A48" s="104" t="s">
        <v>98</v>
      </c>
      <c r="B48" s="105"/>
      <c r="C48" s="64">
        <v>39</v>
      </c>
      <c r="D48" s="64"/>
      <c r="E48" s="64">
        <v>39</v>
      </c>
      <c r="F48" s="64"/>
      <c r="G48" s="64">
        <v>39</v>
      </c>
      <c r="H48" s="64"/>
      <c r="I48" s="64">
        <v>39</v>
      </c>
      <c r="J48" s="64"/>
      <c r="K48" s="64">
        <v>39</v>
      </c>
      <c r="L48" s="64"/>
      <c r="M48" s="64">
        <v>39</v>
      </c>
      <c r="N48" s="64"/>
      <c r="O48" s="64">
        <v>39</v>
      </c>
      <c r="P48" s="64"/>
      <c r="Q48" s="64">
        <v>39</v>
      </c>
      <c r="R48" s="64"/>
      <c r="S48" s="64">
        <v>39</v>
      </c>
      <c r="T48" s="64"/>
      <c r="U48" s="64">
        <v>39</v>
      </c>
      <c r="V48" s="64"/>
      <c r="W48" s="64">
        <v>39</v>
      </c>
      <c r="X48" s="64"/>
      <c r="Y48" s="30"/>
      <c r="Z48" s="30"/>
      <c r="AA48" s="30"/>
      <c r="AB48" s="30"/>
      <c r="AC48" s="31"/>
    </row>
    <row r="49" spans="1:29" ht="20.25">
      <c r="A49" s="104" t="s">
        <v>99</v>
      </c>
      <c r="B49" s="106"/>
      <c r="C49" s="65">
        <v>33</v>
      </c>
      <c r="D49" s="66"/>
      <c r="E49" s="67">
        <v>32</v>
      </c>
      <c r="F49" s="68"/>
      <c r="G49" s="67">
        <v>37</v>
      </c>
      <c r="H49" s="68"/>
      <c r="I49" s="67">
        <v>29</v>
      </c>
      <c r="J49" s="68"/>
      <c r="K49" s="67">
        <v>29</v>
      </c>
      <c r="L49" s="68"/>
      <c r="M49" s="67">
        <v>28</v>
      </c>
      <c r="N49" s="68"/>
      <c r="O49" s="67">
        <v>33</v>
      </c>
      <c r="P49" s="68"/>
      <c r="Q49" s="69">
        <v>32</v>
      </c>
      <c r="R49" s="69"/>
      <c r="S49" s="70">
        <f>39-13</f>
        <v>26</v>
      </c>
      <c r="T49" s="70"/>
      <c r="U49" s="71">
        <v>39</v>
      </c>
      <c r="V49" s="72"/>
      <c r="W49" s="71">
        <v>39</v>
      </c>
      <c r="X49" s="72"/>
      <c r="Y49" s="30"/>
      <c r="Z49" s="30"/>
      <c r="AA49" s="30"/>
      <c r="AB49" s="30"/>
      <c r="AC49" s="31"/>
    </row>
    <row r="50" spans="1:29" ht="20.25">
      <c r="A50" s="104" t="s">
        <v>100</v>
      </c>
      <c r="B50" s="106"/>
      <c r="C50" s="32">
        <f>(C49/39)*100</f>
        <v>84.615384615384613</v>
      </c>
      <c r="D50" s="33"/>
      <c r="E50" s="32">
        <f t="shared" ref="E50" si="7">(E49/39)*100</f>
        <v>82.051282051282044</v>
      </c>
      <c r="F50" s="33"/>
      <c r="G50" s="32">
        <f t="shared" ref="G50" si="8">(G49/39)*100</f>
        <v>94.871794871794862</v>
      </c>
      <c r="H50" s="33"/>
      <c r="I50" s="32">
        <f t="shared" ref="I50" si="9">(I49/39)*100</f>
        <v>74.358974358974365</v>
      </c>
      <c r="J50" s="33"/>
      <c r="K50" s="32">
        <f t="shared" ref="K50" si="10">(K49/39)*100</f>
        <v>74.358974358974365</v>
      </c>
      <c r="L50" s="33"/>
      <c r="M50" s="32">
        <f t="shared" ref="M50" si="11">(M49/39)*100</f>
        <v>71.794871794871796</v>
      </c>
      <c r="N50" s="33"/>
      <c r="O50" s="32">
        <f t="shared" ref="O50" si="12">(O49/39)*100</f>
        <v>84.615384615384613</v>
      </c>
      <c r="P50" s="33"/>
      <c r="Q50" s="32">
        <f t="shared" ref="Q50" si="13">(Q49/39)*100</f>
        <v>82.051282051282044</v>
      </c>
      <c r="R50" s="33"/>
      <c r="S50" s="32">
        <f t="shared" ref="S50" si="14">(S49/39)*100</f>
        <v>66.666666666666657</v>
      </c>
      <c r="T50" s="33"/>
      <c r="U50" s="32">
        <f t="shared" ref="U50" si="15">(U49/39)*100</f>
        <v>100</v>
      </c>
      <c r="V50" s="33"/>
      <c r="W50" s="32">
        <f t="shared" ref="W50" si="16">(W49/39)*100</f>
        <v>100</v>
      </c>
      <c r="X50" s="33"/>
      <c r="Y50" s="30"/>
      <c r="Z50" s="30"/>
      <c r="AA50" s="30"/>
      <c r="AB50" s="30"/>
      <c r="AC50" s="31"/>
    </row>
    <row r="51" spans="1:29" ht="20.25">
      <c r="A51" s="34"/>
      <c r="B51" s="35"/>
      <c r="C51" s="36">
        <f>(SUM(C6:C33,C36:C46))/39</f>
        <v>37.820512820512818</v>
      </c>
      <c r="D51" s="36">
        <f>(SUM(D6:D33,D36:D46))/39</f>
        <v>49.179487179487182</v>
      </c>
      <c r="E51" s="36">
        <f t="shared" ref="E51:X51" si="17">(SUM(E6:E33,E36:E46))/39</f>
        <v>39.153846153846153</v>
      </c>
      <c r="F51" s="36">
        <f t="shared" si="17"/>
        <v>54.487179487179489</v>
      </c>
      <c r="G51" s="36">
        <f t="shared" si="17"/>
        <v>41.256410256410255</v>
      </c>
      <c r="H51" s="36">
        <f t="shared" si="17"/>
        <v>57.230769230769234</v>
      </c>
      <c r="I51" s="36">
        <f t="shared" si="17"/>
        <v>38.358974358974358</v>
      </c>
      <c r="J51" s="36">
        <f t="shared" si="17"/>
        <v>45.948717948717949</v>
      </c>
      <c r="K51" s="36">
        <f t="shared" si="17"/>
        <v>40.025641025641029</v>
      </c>
      <c r="L51" s="36">
        <f t="shared" si="17"/>
        <v>44.641025641025642</v>
      </c>
      <c r="M51" s="36">
        <f t="shared" si="17"/>
        <v>37.128205128205131</v>
      </c>
      <c r="N51" s="36">
        <f t="shared" si="17"/>
        <v>41.205128205128204</v>
      </c>
      <c r="O51" s="36">
        <f t="shared" si="17"/>
        <v>39.53846153846154</v>
      </c>
      <c r="P51" s="36">
        <f t="shared" si="17"/>
        <v>48.641025641025642</v>
      </c>
      <c r="Q51" s="36">
        <f t="shared" si="17"/>
        <v>39.384615384615387</v>
      </c>
      <c r="R51" s="36">
        <f t="shared" si="17"/>
        <v>46.256410256410255</v>
      </c>
      <c r="S51" s="36">
        <f t="shared" si="17"/>
        <v>37.256410256410255</v>
      </c>
      <c r="T51" s="36">
        <f t="shared" si="17"/>
        <v>36.564102564102562</v>
      </c>
      <c r="U51" s="36">
        <f t="shared" si="17"/>
        <v>37.102564102564102</v>
      </c>
      <c r="V51" s="36">
        <f t="shared" si="17"/>
        <v>0</v>
      </c>
      <c r="W51" s="36">
        <f t="shared" si="17"/>
        <v>43.846153846153847</v>
      </c>
      <c r="X51" s="36">
        <f t="shared" si="17"/>
        <v>0</v>
      </c>
      <c r="Y51" s="30"/>
      <c r="Z51" s="30"/>
      <c r="AA51" s="30"/>
      <c r="AB51" s="30"/>
      <c r="AC51" s="31"/>
    </row>
    <row r="52" spans="1:29" ht="25.5">
      <c r="A52" s="34"/>
      <c r="B52" s="35"/>
      <c r="C52" s="34"/>
      <c r="D52" s="37"/>
      <c r="E52" s="37"/>
      <c r="F52" s="37"/>
      <c r="G52" s="37"/>
      <c r="H52" s="37"/>
      <c r="I52" s="37"/>
      <c r="J52" s="37"/>
      <c r="K52" s="37"/>
      <c r="L52" s="37"/>
      <c r="M52" s="38" t="s">
        <v>101</v>
      </c>
      <c r="N52" s="38"/>
      <c r="O52" s="38"/>
      <c r="P52" s="38"/>
      <c r="Q52" s="38"/>
      <c r="R52" s="38"/>
      <c r="S52" s="38"/>
      <c r="T52" s="39"/>
      <c r="U52" s="30"/>
      <c r="V52" s="30"/>
      <c r="W52" s="30"/>
      <c r="X52" s="30"/>
      <c r="Y52" s="30"/>
      <c r="Z52" s="30"/>
      <c r="AA52" s="30"/>
      <c r="AB52" s="30"/>
      <c r="AC52" s="31"/>
    </row>
    <row r="54" spans="1:29" ht="18.75">
      <c r="A54" s="40"/>
      <c r="B54" s="40"/>
    </row>
    <row r="55" spans="1:29" ht="22.5" customHeight="1">
      <c r="A55" s="41" t="s">
        <v>102</v>
      </c>
      <c r="B55" s="42"/>
    </row>
    <row r="56" spans="1:29" ht="20.25" customHeight="1">
      <c r="A56" s="43" t="s">
        <v>103</v>
      </c>
      <c r="B56" s="44"/>
    </row>
    <row r="57" spans="1:29" ht="20.25" customHeight="1">
      <c r="A57" s="43" t="s">
        <v>104</v>
      </c>
      <c r="B57" s="44"/>
    </row>
    <row r="58" spans="1:29" ht="20.25" customHeight="1">
      <c r="A58" s="45" t="s">
        <v>105</v>
      </c>
      <c r="B58" s="46"/>
    </row>
    <row r="59" spans="1:29" ht="20.25" customHeight="1">
      <c r="A59" s="43" t="s">
        <v>106</v>
      </c>
      <c r="B59" s="44"/>
    </row>
    <row r="60" spans="1:29" ht="20.25" customHeight="1">
      <c r="A60" s="47" t="s">
        <v>107</v>
      </c>
      <c r="B60" s="48"/>
    </row>
    <row r="61" spans="1:29" ht="20.25" customHeight="1">
      <c r="A61" s="43" t="s">
        <v>108</v>
      </c>
      <c r="B61" s="44"/>
    </row>
    <row r="62" spans="1:29" ht="20.25" customHeight="1">
      <c r="A62" s="43" t="s">
        <v>109</v>
      </c>
      <c r="B62" s="44"/>
    </row>
    <row r="63" spans="1:29" ht="39" customHeight="1">
      <c r="A63" s="43" t="s">
        <v>110</v>
      </c>
      <c r="B63" s="44"/>
    </row>
    <row r="64" spans="1:29" ht="39.75" customHeight="1">
      <c r="A64" s="43" t="s">
        <v>111</v>
      </c>
      <c r="B64" s="44"/>
    </row>
    <row r="65" spans="1:2" ht="24" customHeight="1">
      <c r="A65" s="43" t="s">
        <v>112</v>
      </c>
      <c r="B65" s="44"/>
    </row>
  </sheetData>
  <mergeCells count="87">
    <mergeCell ref="A65:B65"/>
    <mergeCell ref="A1:AD1"/>
    <mergeCell ref="A2:AD2"/>
    <mergeCell ref="A55:B55"/>
    <mergeCell ref="A56:B56"/>
    <mergeCell ref="A57:B57"/>
    <mergeCell ref="A59:B59"/>
    <mergeCell ref="A60:B60"/>
    <mergeCell ref="A61:B61"/>
    <mergeCell ref="A62:B62"/>
    <mergeCell ref="A63:B63"/>
    <mergeCell ref="A64:B64"/>
    <mergeCell ref="W50:X50"/>
    <mergeCell ref="K50:L50"/>
    <mergeCell ref="M50:N50"/>
    <mergeCell ref="O50:P50"/>
    <mergeCell ref="Q50:R50"/>
    <mergeCell ref="S50:T50"/>
    <mergeCell ref="U50:V50"/>
    <mergeCell ref="O49:P49"/>
    <mergeCell ref="Q49:R49"/>
    <mergeCell ref="S49:T49"/>
    <mergeCell ref="U49:V49"/>
    <mergeCell ref="W49:X49"/>
    <mergeCell ref="A50:B50"/>
    <mergeCell ref="C50:D50"/>
    <mergeCell ref="E50:F50"/>
    <mergeCell ref="G50:H50"/>
    <mergeCell ref="I50:J50"/>
    <mergeCell ref="S48:T48"/>
    <mergeCell ref="U48:V48"/>
    <mergeCell ref="W48:X48"/>
    <mergeCell ref="A49:B49"/>
    <mergeCell ref="C49:D49"/>
    <mergeCell ref="E49:F49"/>
    <mergeCell ref="G49:H49"/>
    <mergeCell ref="I49:J49"/>
    <mergeCell ref="K49:L49"/>
    <mergeCell ref="M49:N49"/>
    <mergeCell ref="W47:X47"/>
    <mergeCell ref="A48:B48"/>
    <mergeCell ref="C48:D48"/>
    <mergeCell ref="E48:F48"/>
    <mergeCell ref="G48:H48"/>
    <mergeCell ref="I48:J48"/>
    <mergeCell ref="K48:L48"/>
    <mergeCell ref="M48:N48"/>
    <mergeCell ref="O48:P48"/>
    <mergeCell ref="Q48:R48"/>
    <mergeCell ref="K47:L47"/>
    <mergeCell ref="M47:N47"/>
    <mergeCell ref="O47:P47"/>
    <mergeCell ref="Q47:R47"/>
    <mergeCell ref="S47:T47"/>
    <mergeCell ref="U47:V47"/>
    <mergeCell ref="M34:N34"/>
    <mergeCell ref="O34:P34"/>
    <mergeCell ref="Q34:R34"/>
    <mergeCell ref="S34:T34"/>
    <mergeCell ref="AA34:AA35"/>
    <mergeCell ref="A47:B47"/>
    <mergeCell ref="C47:D47"/>
    <mergeCell ref="E47:F47"/>
    <mergeCell ref="G47:H47"/>
    <mergeCell ref="I47:J47"/>
    <mergeCell ref="W4:X4"/>
    <mergeCell ref="Y4:Z4"/>
    <mergeCell ref="AA4:AA5"/>
    <mergeCell ref="AB4:AB5"/>
    <mergeCell ref="AC4:AC5"/>
    <mergeCell ref="C34:D34"/>
    <mergeCell ref="E34:F34"/>
    <mergeCell ref="G34:H34"/>
    <mergeCell ref="I34:J34"/>
    <mergeCell ref="K34:L34"/>
    <mergeCell ref="K4:L4"/>
    <mergeCell ref="M4:N4"/>
    <mergeCell ref="O4:P4"/>
    <mergeCell ref="Q4:R4"/>
    <mergeCell ref="S4:T4"/>
    <mergeCell ref="U4:V4"/>
    <mergeCell ref="A4:A5"/>
    <mergeCell ref="B4:B5"/>
    <mergeCell ref="C4:D4"/>
    <mergeCell ref="E4:F4"/>
    <mergeCell ref="G4:H4"/>
    <mergeCell ref="I4:J4"/>
  </mergeCells>
  <conditionalFormatting sqref="I4:I48 G4:G48 C4:C48 S4:S48 Q4:Q48 O4:O48 E4:E48 M4:M48 K4:K48 A55:A65">
    <cfRule type="cellIs" dxfId="1" priority="7" stopIfTrue="1" operator="lessThan">
      <formula>35</formula>
    </cfRule>
  </conditionalFormatting>
  <conditionalFormatting sqref="D4:D48 T4:T48 R4:R48 P4:P48 N4:N48 L4:L48 J4:J48 H4:H48 F4:F48">
    <cfRule type="cellIs" dxfId="0" priority="6" stopIfTrue="1" operator="lessThan">
      <formula>40</formula>
    </cfRule>
  </conditionalFormatting>
  <pageMargins left="0.28999999999999998" right="0.43" top="0.75" bottom="0.75" header="0.3" footer="0.3"/>
  <pageSetup scale="45" orientation="landscape" verticalDpi="0" r:id="rId1"/>
  <rowBreaks count="1" manualBreakCount="1">
    <brk id="33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N28"/>
  <sheetViews>
    <sheetView workbookViewId="0">
      <selection activeCell="F7" sqref="F7"/>
    </sheetView>
  </sheetViews>
  <sheetFormatPr defaultRowHeight="15"/>
  <cols>
    <col min="1" max="1" width="4.28515625" customWidth="1"/>
    <col min="2" max="2" width="28.140625" customWidth="1"/>
    <col min="3" max="3" width="6.42578125" customWidth="1"/>
    <col min="4" max="4" width="4.28515625" customWidth="1"/>
    <col min="5" max="5" width="17.5703125" customWidth="1"/>
    <col min="6" max="6" width="6.85546875" customWidth="1"/>
    <col min="7" max="7" width="10.85546875" customWidth="1"/>
    <col min="8" max="8" width="10.7109375" customWidth="1"/>
    <col min="9" max="9" width="9.28515625" customWidth="1"/>
    <col min="10" max="10" width="9.7109375" customWidth="1"/>
    <col min="11" max="11" width="9" customWidth="1"/>
    <col min="12" max="12" width="19.7109375" customWidth="1"/>
    <col min="13" max="13" width="7" customWidth="1"/>
    <col min="14" max="14" width="10" customWidth="1"/>
  </cols>
  <sheetData>
    <row r="1" spans="2:14" ht="18.75">
      <c r="B1" s="74" t="s">
        <v>154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3" spans="2:14" ht="19.5" customHeight="1">
      <c r="B3" s="76" t="s">
        <v>118</v>
      </c>
      <c r="C3" s="77"/>
      <c r="D3" s="78"/>
      <c r="E3" s="79" t="s">
        <v>120</v>
      </c>
      <c r="F3" s="75"/>
      <c r="H3" s="86" t="s">
        <v>127</v>
      </c>
      <c r="I3" s="86"/>
      <c r="J3" s="86"/>
      <c r="K3" s="86"/>
      <c r="L3" s="86"/>
      <c r="M3" s="86"/>
      <c r="N3" s="86"/>
    </row>
    <row r="4" spans="2:14" ht="29.25" customHeight="1">
      <c r="B4" s="76" t="s">
        <v>119</v>
      </c>
      <c r="C4" s="77"/>
      <c r="D4" s="78"/>
      <c r="E4" s="79" t="s">
        <v>121</v>
      </c>
      <c r="F4" s="75"/>
      <c r="H4" s="87" t="s">
        <v>128</v>
      </c>
      <c r="I4" s="87"/>
      <c r="J4" s="87"/>
      <c r="K4" s="97" t="s">
        <v>129</v>
      </c>
      <c r="L4" s="97" t="s">
        <v>130</v>
      </c>
      <c r="M4" s="125" t="s">
        <v>131</v>
      </c>
      <c r="N4" s="97" t="s">
        <v>14</v>
      </c>
    </row>
    <row r="5" spans="2:14" ht="18.75">
      <c r="B5" s="73"/>
      <c r="C5" s="73"/>
      <c r="D5" s="73"/>
      <c r="E5" s="73"/>
      <c r="H5" s="88" t="s">
        <v>30</v>
      </c>
      <c r="I5" s="89"/>
      <c r="J5" s="90"/>
      <c r="K5" s="91">
        <v>501</v>
      </c>
      <c r="L5" s="92">
        <v>620</v>
      </c>
      <c r="M5" s="93">
        <f>SUM(K5:L5)</f>
        <v>1121</v>
      </c>
      <c r="N5" s="94">
        <f>M5/1450*100</f>
        <v>77.310344827586206</v>
      </c>
    </row>
    <row r="6" spans="2:14" ht="18.75">
      <c r="B6" s="73"/>
      <c r="C6" s="73"/>
      <c r="D6" s="73"/>
      <c r="E6" s="73"/>
      <c r="H6" s="88" t="s">
        <v>84</v>
      </c>
      <c r="I6" s="89"/>
      <c r="J6" s="90"/>
      <c r="K6" s="95">
        <v>490</v>
      </c>
      <c r="L6" s="93">
        <v>576</v>
      </c>
      <c r="M6" s="96">
        <f>SUM(K6:L6)</f>
        <v>1066</v>
      </c>
      <c r="N6" s="94">
        <f>M6/1450*100</f>
        <v>73.517241379310349</v>
      </c>
    </row>
    <row r="7" spans="2:14" ht="18.75">
      <c r="B7" s="76" t="s">
        <v>122</v>
      </c>
      <c r="C7" s="77"/>
      <c r="D7" s="78"/>
      <c r="E7" s="80">
        <v>39</v>
      </c>
      <c r="H7" s="88" t="s">
        <v>88</v>
      </c>
      <c r="I7" s="89"/>
      <c r="J7" s="90"/>
      <c r="K7" s="95">
        <v>491</v>
      </c>
      <c r="L7" s="93">
        <v>557</v>
      </c>
      <c r="M7" s="93">
        <f>SUM(K7:L7)</f>
        <v>1048</v>
      </c>
      <c r="N7" s="94">
        <f>M7/1450*100</f>
        <v>72.275862068965509</v>
      </c>
    </row>
    <row r="8" spans="2:14" ht="15.75" customHeight="1">
      <c r="B8" s="81" t="s">
        <v>123</v>
      </c>
      <c r="C8" s="82"/>
      <c r="D8" s="83"/>
      <c r="E8" s="80">
        <v>39</v>
      </c>
    </row>
    <row r="9" spans="2:14">
      <c r="B9" s="76" t="s">
        <v>124</v>
      </c>
      <c r="C9" s="77"/>
      <c r="D9" s="78"/>
      <c r="E9" s="80">
        <v>0</v>
      </c>
    </row>
    <row r="10" spans="2:14">
      <c r="B10" s="76" t="s">
        <v>125</v>
      </c>
      <c r="C10" s="77"/>
      <c r="D10" s="78"/>
      <c r="E10" s="80">
        <v>24</v>
      </c>
    </row>
    <row r="11" spans="2:14">
      <c r="B11" s="76" t="s">
        <v>126</v>
      </c>
      <c r="C11" s="77"/>
      <c r="D11" s="78"/>
      <c r="E11" s="80">
        <v>15</v>
      </c>
    </row>
    <row r="12" spans="2:14">
      <c r="B12" s="84" t="s">
        <v>100</v>
      </c>
      <c r="C12" s="84"/>
      <c r="D12" s="84"/>
      <c r="E12" s="85">
        <v>61.5</v>
      </c>
    </row>
    <row r="13" spans="2:14" ht="13.5" customHeight="1"/>
    <row r="14" spans="2:14" hidden="1"/>
    <row r="15" spans="2:14" ht="15.75">
      <c r="B15" s="108" t="s">
        <v>132</v>
      </c>
      <c r="C15" s="108"/>
      <c r="D15" s="108"/>
      <c r="E15" s="108" t="s">
        <v>133</v>
      </c>
      <c r="F15" s="111" t="s">
        <v>134</v>
      </c>
      <c r="G15" s="111" t="s">
        <v>135</v>
      </c>
      <c r="H15" s="111" t="s">
        <v>136</v>
      </c>
      <c r="I15" s="108" t="s">
        <v>137</v>
      </c>
      <c r="J15" s="108"/>
      <c r="K15" s="109" t="s">
        <v>100</v>
      </c>
      <c r="L15" s="109" t="s">
        <v>138</v>
      </c>
      <c r="M15" s="109"/>
      <c r="N15" s="109" t="s">
        <v>139</v>
      </c>
    </row>
    <row r="16" spans="2:14" ht="45.75" customHeight="1">
      <c r="B16" s="108"/>
      <c r="C16" s="108"/>
      <c r="D16" s="108"/>
      <c r="E16" s="108"/>
      <c r="F16" s="111"/>
      <c r="G16" s="111"/>
      <c r="H16" s="111"/>
      <c r="I16" s="110" t="s">
        <v>140</v>
      </c>
      <c r="J16" s="110" t="s">
        <v>141</v>
      </c>
      <c r="K16" s="109"/>
      <c r="L16" s="109"/>
      <c r="M16" s="109"/>
      <c r="N16" s="109"/>
    </row>
    <row r="17" spans="2:14" ht="18.75">
      <c r="B17" s="112" t="s">
        <v>142</v>
      </c>
      <c r="C17" s="112"/>
      <c r="D17" s="112"/>
      <c r="E17" s="107"/>
      <c r="F17" s="93">
        <v>39</v>
      </c>
      <c r="G17" s="93">
        <v>39</v>
      </c>
      <c r="H17" s="93">
        <v>33</v>
      </c>
      <c r="I17" s="99">
        <v>38</v>
      </c>
      <c r="J17" s="99">
        <v>49</v>
      </c>
      <c r="K17" s="98">
        <v>84.61</v>
      </c>
      <c r="L17" s="101" t="s">
        <v>30</v>
      </c>
      <c r="M17" s="101"/>
      <c r="N17" s="119">
        <v>147</v>
      </c>
    </row>
    <row r="18" spans="2:14" ht="21" customHeight="1">
      <c r="B18" s="112" t="s">
        <v>103</v>
      </c>
      <c r="C18" s="112"/>
      <c r="D18" s="112"/>
      <c r="E18" s="107"/>
      <c r="F18" s="93">
        <v>39</v>
      </c>
      <c r="G18" s="93">
        <v>39</v>
      </c>
      <c r="H18" s="93">
        <v>32</v>
      </c>
      <c r="I18" s="99">
        <v>39</v>
      </c>
      <c r="J18" s="99">
        <v>54</v>
      </c>
      <c r="K18" s="98">
        <v>82.05</v>
      </c>
      <c r="L18" s="101" t="s">
        <v>30</v>
      </c>
      <c r="M18" s="101"/>
      <c r="N18" s="119">
        <v>137</v>
      </c>
    </row>
    <row r="19" spans="2:14" ht="18.75">
      <c r="B19" s="112" t="s">
        <v>104</v>
      </c>
      <c r="C19" s="112"/>
      <c r="D19" s="112"/>
      <c r="E19" s="107"/>
      <c r="F19" s="93">
        <v>39</v>
      </c>
      <c r="G19" s="93">
        <v>39</v>
      </c>
      <c r="H19" s="93">
        <v>37</v>
      </c>
      <c r="I19" s="99">
        <v>41</v>
      </c>
      <c r="J19" s="99">
        <v>57</v>
      </c>
      <c r="K19" s="98">
        <v>94.87</v>
      </c>
      <c r="L19" s="101" t="s">
        <v>30</v>
      </c>
      <c r="M19" s="101"/>
      <c r="N19" s="119">
        <v>133</v>
      </c>
    </row>
    <row r="20" spans="2:14" ht="36" customHeight="1">
      <c r="B20" s="112" t="s">
        <v>105</v>
      </c>
      <c r="C20" s="112"/>
      <c r="D20" s="112"/>
      <c r="E20" s="107"/>
      <c r="F20" s="93">
        <v>39</v>
      </c>
      <c r="G20" s="93">
        <v>39</v>
      </c>
      <c r="H20" s="93">
        <v>29</v>
      </c>
      <c r="I20" s="99">
        <v>38</v>
      </c>
      <c r="J20" s="99">
        <v>46</v>
      </c>
      <c r="K20" s="98">
        <v>74.36</v>
      </c>
      <c r="L20" s="102" t="s">
        <v>148</v>
      </c>
      <c r="M20" s="103"/>
      <c r="N20" s="119">
        <v>120</v>
      </c>
    </row>
    <row r="21" spans="2:14" ht="38.25" customHeight="1">
      <c r="B21" s="112" t="s">
        <v>106</v>
      </c>
      <c r="C21" s="112"/>
      <c r="D21" s="112"/>
      <c r="E21" s="107"/>
      <c r="F21" s="93">
        <v>39</v>
      </c>
      <c r="G21" s="93">
        <v>39</v>
      </c>
      <c r="H21" s="93">
        <v>29</v>
      </c>
      <c r="I21" s="99">
        <v>40</v>
      </c>
      <c r="J21" s="99">
        <v>45</v>
      </c>
      <c r="K21" s="98">
        <v>74.36</v>
      </c>
      <c r="L21" s="113" t="s">
        <v>149</v>
      </c>
      <c r="M21" s="113"/>
      <c r="N21" s="119">
        <v>121</v>
      </c>
    </row>
    <row r="22" spans="2:14" ht="37.5" customHeight="1">
      <c r="B22" s="112" t="s">
        <v>107</v>
      </c>
      <c r="C22" s="112"/>
      <c r="D22" s="112"/>
      <c r="E22" s="107"/>
      <c r="F22" s="93">
        <v>39</v>
      </c>
      <c r="G22" s="93">
        <v>39</v>
      </c>
      <c r="H22" s="93">
        <v>28</v>
      </c>
      <c r="I22" s="99">
        <v>37</v>
      </c>
      <c r="J22" s="99">
        <v>41</v>
      </c>
      <c r="K22" s="98">
        <v>71.790000000000006</v>
      </c>
      <c r="L22" s="102" t="s">
        <v>150</v>
      </c>
      <c r="M22" s="103"/>
      <c r="N22" s="119">
        <v>112</v>
      </c>
    </row>
    <row r="23" spans="2:14" ht="35.25" customHeight="1">
      <c r="B23" s="112" t="s">
        <v>108</v>
      </c>
      <c r="C23" s="112"/>
      <c r="D23" s="112"/>
      <c r="E23" s="107"/>
      <c r="F23" s="93">
        <v>39</v>
      </c>
      <c r="G23" s="93">
        <v>39</v>
      </c>
      <c r="H23" s="93">
        <v>33</v>
      </c>
      <c r="I23" s="99">
        <v>40</v>
      </c>
      <c r="J23" s="99">
        <v>49</v>
      </c>
      <c r="K23" s="98">
        <v>84.62</v>
      </c>
      <c r="L23" s="101" t="s">
        <v>151</v>
      </c>
      <c r="M23" s="101"/>
      <c r="N23" s="119">
        <v>116</v>
      </c>
    </row>
    <row r="24" spans="2:14" ht="30.75" customHeight="1">
      <c r="B24" s="112" t="s">
        <v>143</v>
      </c>
      <c r="C24" s="112"/>
      <c r="D24" s="112"/>
      <c r="E24" s="107"/>
      <c r="F24" s="93">
        <v>39</v>
      </c>
      <c r="G24" s="93">
        <v>39</v>
      </c>
      <c r="H24" s="93">
        <v>32</v>
      </c>
      <c r="I24" s="100">
        <v>39</v>
      </c>
      <c r="J24" s="99">
        <v>46</v>
      </c>
      <c r="K24" s="98">
        <v>82.05</v>
      </c>
      <c r="L24" s="113" t="s">
        <v>84</v>
      </c>
      <c r="M24" s="113"/>
      <c r="N24" s="124">
        <v>123</v>
      </c>
    </row>
    <row r="25" spans="2:14" ht="30.75" customHeight="1">
      <c r="B25" s="112" t="s">
        <v>145</v>
      </c>
      <c r="C25" s="112"/>
      <c r="D25" s="112"/>
      <c r="E25" s="114"/>
      <c r="F25" s="93">
        <v>39</v>
      </c>
      <c r="G25" s="93">
        <v>39</v>
      </c>
      <c r="H25" s="115">
        <v>26</v>
      </c>
      <c r="I25" s="116">
        <v>37</v>
      </c>
      <c r="J25" s="116">
        <v>37</v>
      </c>
      <c r="K25" s="117">
        <v>66.67</v>
      </c>
      <c r="L25" s="120" t="s">
        <v>84</v>
      </c>
      <c r="M25" s="120"/>
      <c r="N25" s="123">
        <v>97</v>
      </c>
    </row>
    <row r="26" spans="2:14" ht="30.75" customHeight="1">
      <c r="B26" s="112" t="s">
        <v>146</v>
      </c>
      <c r="C26" s="112"/>
      <c r="D26" s="112"/>
      <c r="E26" s="114"/>
      <c r="F26" s="93">
        <v>39</v>
      </c>
      <c r="G26" s="93">
        <v>39</v>
      </c>
      <c r="H26" s="115">
        <v>39</v>
      </c>
      <c r="I26" s="116">
        <v>37</v>
      </c>
      <c r="J26" s="118" t="s">
        <v>147</v>
      </c>
      <c r="K26" s="117">
        <v>100</v>
      </c>
      <c r="L26" s="120" t="s">
        <v>152</v>
      </c>
      <c r="M26" s="120"/>
      <c r="N26" s="123">
        <v>43</v>
      </c>
    </row>
    <row r="27" spans="2:14" ht="59.25" customHeight="1">
      <c r="B27" s="112" t="s">
        <v>144</v>
      </c>
      <c r="C27" s="112"/>
      <c r="D27" s="112"/>
      <c r="E27" s="114"/>
      <c r="F27" s="93">
        <v>39</v>
      </c>
      <c r="G27" s="93">
        <v>39</v>
      </c>
      <c r="H27" s="115">
        <v>39</v>
      </c>
      <c r="I27" s="116">
        <v>44</v>
      </c>
      <c r="J27" s="118" t="s">
        <v>147</v>
      </c>
      <c r="K27" s="117">
        <v>100</v>
      </c>
      <c r="L27" s="121" t="s">
        <v>153</v>
      </c>
      <c r="M27" s="122"/>
      <c r="N27" s="123">
        <v>48</v>
      </c>
    </row>
    <row r="28" spans="2:14" ht="15.75" customHeight="1"/>
  </sheetData>
  <mergeCells count="46">
    <mergeCell ref="B25:D25"/>
    <mergeCell ref="B26:D26"/>
    <mergeCell ref="B27:D27"/>
    <mergeCell ref="L25:M25"/>
    <mergeCell ref="L26:M26"/>
    <mergeCell ref="L27:M27"/>
    <mergeCell ref="B22:D22"/>
    <mergeCell ref="L22:M22"/>
    <mergeCell ref="B23:D23"/>
    <mergeCell ref="L23:M23"/>
    <mergeCell ref="B24:D24"/>
    <mergeCell ref="L24:M24"/>
    <mergeCell ref="B19:D19"/>
    <mergeCell ref="L19:M19"/>
    <mergeCell ref="B20:D20"/>
    <mergeCell ref="L20:M20"/>
    <mergeCell ref="B21:D21"/>
    <mergeCell ref="L21:M21"/>
    <mergeCell ref="K15:K16"/>
    <mergeCell ref="L15:M16"/>
    <mergeCell ref="N15:N16"/>
    <mergeCell ref="B17:D17"/>
    <mergeCell ref="L17:M17"/>
    <mergeCell ref="B18:D18"/>
    <mergeCell ref="L18:M18"/>
    <mergeCell ref="B15:D16"/>
    <mergeCell ref="E15:E16"/>
    <mergeCell ref="F15:F16"/>
    <mergeCell ref="G15:G16"/>
    <mergeCell ref="H15:H16"/>
    <mergeCell ref="I15:J15"/>
    <mergeCell ref="B7:D7"/>
    <mergeCell ref="B9:D9"/>
    <mergeCell ref="B10:D10"/>
    <mergeCell ref="B11:D11"/>
    <mergeCell ref="B12:D12"/>
    <mergeCell ref="H3:N3"/>
    <mergeCell ref="H4:J4"/>
    <mergeCell ref="H5:J5"/>
    <mergeCell ref="H6:J6"/>
    <mergeCell ref="H7:J7"/>
    <mergeCell ref="B1:L1"/>
    <mergeCell ref="B3:D3"/>
    <mergeCell ref="B4:D4"/>
    <mergeCell ref="B5:E6"/>
    <mergeCell ref="F3:F4"/>
  </mergeCells>
  <pageMargins left="0.7" right="0.35" top="0.65" bottom="0.51" header="0.4" footer="0.3"/>
  <pageSetup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cp:lastPrinted>2015-12-28T10:08:49Z</cp:lastPrinted>
  <dcterms:created xsi:type="dcterms:W3CDTF">2015-12-28T08:24:36Z</dcterms:created>
  <dcterms:modified xsi:type="dcterms:W3CDTF">2015-12-28T10:10:16Z</dcterms:modified>
</cp:coreProperties>
</file>